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ded28f9ebe4d9ebd/Documents/1. Economia com Excel/Vídeo Aulas_Planilhas/Modelos de Dashboards/"/>
    </mc:Choice>
  </mc:AlternateContent>
  <xr:revisionPtr revIDLastSave="1" documentId="11_F78BAE44A4E8433D6026F704F99D360D78950E30" xr6:coauthVersionLast="47" xr6:coauthVersionMax="47" xr10:uidLastSave="{030916C6-A700-44D4-B311-F238B9F34887}"/>
  <bookViews>
    <workbookView xWindow="-108" yWindow="-108" windowWidth="23256" windowHeight="12456" xr2:uid="{00000000-000D-0000-FFFF-FFFF00000000}"/>
  </bookViews>
  <sheets>
    <sheet name="Infográfico" sheetId="2" r:id="rId1"/>
    <sheet name="Criar o Infográfico" sheetId="5" r:id="rId2"/>
    <sheet name="Sobre" sheetId="6" r:id="rId3"/>
  </sheets>
  <definedNames>
    <definedName name="Dados">Infográfico!$P$8:$W$11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" i="5" l="1"/>
  <c r="W9" i="5"/>
  <c r="W8" i="5"/>
  <c r="W7" i="5"/>
  <c r="P3" i="2" l="1"/>
  <c r="W11" i="2"/>
  <c r="W10" i="2"/>
  <c r="W9" i="2"/>
  <c r="W8" i="2"/>
  <c r="W3" i="2" l="1"/>
  <c r="R3" i="2"/>
  <c r="T3" i="2"/>
  <c r="Q3" i="2"/>
  <c r="U3" i="2"/>
  <c r="V3" i="2"/>
  <c r="S3" i="2"/>
</calcChain>
</file>

<file path=xl/sharedStrings.xml><?xml version="1.0" encoding="utf-8"?>
<sst xmlns="http://schemas.openxmlformats.org/spreadsheetml/2006/main" count="62" uniqueCount="22">
  <si>
    <t>Produção de Alimentos (Bilhões de Toneladas)</t>
  </si>
  <si>
    <t>NA</t>
  </si>
  <si>
    <t>EU</t>
  </si>
  <si>
    <t>AF</t>
  </si>
  <si>
    <t>AS</t>
  </si>
  <si>
    <t>OC</t>
  </si>
  <si>
    <t>TOTAL</t>
  </si>
  <si>
    <t>Total</t>
  </si>
  <si>
    <t>População por Continente (Bilhões)</t>
  </si>
  <si>
    <t>PIB (Trilhões)</t>
  </si>
  <si>
    <t>PIB per capita (US$ mil)</t>
  </si>
  <si>
    <t>Média</t>
  </si>
  <si>
    <t>América do Sul</t>
  </si>
  <si>
    <t>América do Norte</t>
  </si>
  <si>
    <t>Europa</t>
  </si>
  <si>
    <t>Ásia</t>
  </si>
  <si>
    <t>Oceania</t>
  </si>
  <si>
    <t>Resultado</t>
  </si>
  <si>
    <t>África</t>
  </si>
  <si>
    <t>Site especializado em treinamento e consultoria. O site também disponibiliza várias planilhas grátis. Acesse e confira.</t>
  </si>
  <si>
    <t>https://economiacomexcel.com.br</t>
  </si>
  <si>
    <t>economiacomexcel@gmail.com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</si>
</sst>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6"/>
      <name val="Century Gothic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rgb="FF286A3E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7">
    <border>
      <left/>
      <right/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9" fontId="0" fillId="0" borderId="0" xfId="0" applyNumberFormat="1"/>
    <xf numFmtId="0" fontId="1" fillId="0" borderId="0" xfId="0" applyFont="1" applyAlignment="1">
      <alignment vertical="center"/>
    </xf>
    <xf numFmtId="0" fontId="0" fillId="2" borderId="0" xfId="0" applyFill="1"/>
    <xf numFmtId="0" fontId="0" fillId="3" borderId="0" xfId="0" applyFill="1"/>
    <xf numFmtId="9" fontId="0" fillId="3" borderId="0" xfId="0" applyNumberFormat="1" applyFill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top"/>
    </xf>
    <xf numFmtId="0" fontId="5" fillId="0" borderId="0" xfId="1" applyAlignment="1">
      <alignment horizontal="left"/>
    </xf>
    <xf numFmtId="0" fontId="8" fillId="0" borderId="0" xfId="1" applyFont="1" applyAlignment="1">
      <alignment horizontal="left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FF6600"/>
      <color rgb="FF0000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ln w="190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bg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D5A-418E-963F-CB0ADDA6384D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bg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D5A-418E-963F-CB0ADDA6384D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bg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D5A-418E-963F-CB0ADDA6384D}"/>
              </c:ext>
            </c:extLst>
          </c:dPt>
          <c:dPt>
            <c:idx val="3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bg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CD5A-418E-963F-CB0ADDA6384D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19050">
                <a:solidFill>
                  <a:schemeClr val="bg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D5A-418E-963F-CB0ADDA6384D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  <a:ln w="19050">
                <a:solidFill>
                  <a:schemeClr val="bg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D5A-418E-963F-CB0ADDA6384D}"/>
              </c:ext>
            </c:extLst>
          </c:dPt>
          <c:cat>
            <c:strRef>
              <c:f>Infográfico!$Q$2:$V$2</c:f>
              <c:strCache>
                <c:ptCount val="6"/>
                <c:pt idx="0">
                  <c:v>AS</c:v>
                </c:pt>
                <c:pt idx="1">
                  <c:v>NA</c:v>
                </c:pt>
                <c:pt idx="2">
                  <c:v>EU</c:v>
                </c:pt>
                <c:pt idx="3">
                  <c:v>AF</c:v>
                </c:pt>
                <c:pt idx="4">
                  <c:v>AS</c:v>
                </c:pt>
                <c:pt idx="5">
                  <c:v>OC</c:v>
                </c:pt>
              </c:strCache>
            </c:strRef>
          </c:cat>
          <c:val>
            <c:numRef>
              <c:f>Infográfico!$Q$3:$V$3</c:f>
              <c:numCache>
                <c:formatCode>0.0</c:formatCode>
                <c:ptCount val="6"/>
                <c:pt idx="0">
                  <c:v>4.5</c:v>
                </c:pt>
                <c:pt idx="1">
                  <c:v>21</c:v>
                </c:pt>
                <c:pt idx="2">
                  <c:v>24.5</c:v>
                </c:pt>
                <c:pt idx="3">
                  <c:v>2.6</c:v>
                </c:pt>
                <c:pt idx="4">
                  <c:v>19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A-418E-963F-CB0ADDA63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19050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1905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EF7-40D2-B7AF-52ACE2ECCEE1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 w="1905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EF7-40D2-B7AF-52ACE2ECCE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EF7-40D2-B7AF-52ACE2ECCEE1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EF7-40D2-B7AF-52ACE2ECCEE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EF7-40D2-B7AF-52ACE2ECCEE1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 w="19050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EF7-40D2-B7AF-52ACE2ECCEE1}"/>
              </c:ext>
            </c:extLst>
          </c:dPt>
          <c:cat>
            <c:strRef>
              <c:f>Infográfico!$Q$2:$V$2</c:f>
              <c:strCache>
                <c:ptCount val="6"/>
                <c:pt idx="0">
                  <c:v>AS</c:v>
                </c:pt>
                <c:pt idx="1">
                  <c:v>NA</c:v>
                </c:pt>
                <c:pt idx="2">
                  <c:v>EU</c:v>
                </c:pt>
                <c:pt idx="3">
                  <c:v>AF</c:v>
                </c:pt>
                <c:pt idx="4">
                  <c:v>AS</c:v>
                </c:pt>
                <c:pt idx="5">
                  <c:v>OC</c:v>
                </c:pt>
              </c:strCache>
            </c:strRef>
          </c:cat>
          <c:val>
            <c:numRef>
              <c:f>Infográfico!$Q$3:$V$3</c:f>
              <c:numCache>
                <c:formatCode>0.0</c:formatCode>
                <c:ptCount val="6"/>
                <c:pt idx="0">
                  <c:v>4.5</c:v>
                </c:pt>
                <c:pt idx="1">
                  <c:v>21</c:v>
                </c:pt>
                <c:pt idx="2">
                  <c:v>24.5</c:v>
                </c:pt>
                <c:pt idx="3">
                  <c:v>2.6</c:v>
                </c:pt>
                <c:pt idx="4">
                  <c:v>19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EF7-40D2-B7AF-52ACE2ECC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42577247"/>
        <c:axId val="542576831"/>
      </c:barChart>
      <c:catAx>
        <c:axId val="54257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2576831"/>
        <c:crosses val="autoZero"/>
        <c:auto val="1"/>
        <c:lblAlgn val="ctr"/>
        <c:lblOffset val="100"/>
        <c:noMultiLvlLbl val="0"/>
      </c:catAx>
      <c:valAx>
        <c:axId val="54257683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542577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19050">
              <a:solidFill>
                <a:schemeClr val="bg1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bg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A63-4349-AEC9-992AA16D6BF4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bg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A63-4349-AEC9-992AA16D6BF4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bg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A63-4349-AEC9-992AA16D6BF4}"/>
              </c:ext>
            </c:extLst>
          </c:dPt>
          <c:dPt>
            <c:idx val="3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bg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A63-4349-AEC9-992AA16D6BF4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19050">
                <a:solidFill>
                  <a:schemeClr val="bg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A63-4349-AEC9-992AA16D6BF4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  <a:ln w="19050">
                <a:solidFill>
                  <a:schemeClr val="bg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A63-4349-AEC9-992AA16D6BF4}"/>
              </c:ext>
            </c:extLst>
          </c:dPt>
          <c:cat>
            <c:strRef>
              <c:f>Infográfico!$Q$2:$V$2</c:f>
              <c:strCache>
                <c:ptCount val="6"/>
                <c:pt idx="0">
                  <c:v>AS</c:v>
                </c:pt>
                <c:pt idx="1">
                  <c:v>NA</c:v>
                </c:pt>
                <c:pt idx="2">
                  <c:v>EU</c:v>
                </c:pt>
                <c:pt idx="3">
                  <c:v>AF</c:v>
                </c:pt>
                <c:pt idx="4">
                  <c:v>AS</c:v>
                </c:pt>
                <c:pt idx="5">
                  <c:v>OC</c:v>
                </c:pt>
              </c:strCache>
            </c:strRef>
          </c:cat>
          <c:val>
            <c:numRef>
              <c:f>Infográfico!$Q$3:$V$3</c:f>
              <c:numCache>
                <c:formatCode>0.0</c:formatCode>
                <c:ptCount val="6"/>
                <c:pt idx="0">
                  <c:v>4.5</c:v>
                </c:pt>
                <c:pt idx="1">
                  <c:v>21</c:v>
                </c:pt>
                <c:pt idx="2">
                  <c:v>24.5</c:v>
                </c:pt>
                <c:pt idx="3">
                  <c:v>2.6</c:v>
                </c:pt>
                <c:pt idx="4">
                  <c:v>19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63-4349-AEC9-992AA16D6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2577247"/>
        <c:axId val="542576831"/>
      </c:areaChart>
      <c:catAx>
        <c:axId val="54257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2576831"/>
        <c:crosses val="autoZero"/>
        <c:auto val="1"/>
        <c:lblAlgn val="ctr"/>
        <c:lblOffset val="100"/>
        <c:noMultiLvlLbl val="0"/>
      </c:catAx>
      <c:valAx>
        <c:axId val="54257683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crossAx val="5425772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acebook.com/economiacomexcel/?ref=bookmarks" TargetMode="External"/><Relationship Id="rId3" Type="http://schemas.openxmlformats.org/officeDocument/2006/relationships/hyperlink" Target="https://br.linkedin.com/company/economiacomexcel" TargetMode="External"/><Relationship Id="rId7" Type="http://schemas.openxmlformats.org/officeDocument/2006/relationships/image" Target="../media/image5.png"/><Relationship Id="rId12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hyperlink" Target="https://www.youtube.com/channel/UCo9aZwrYaQ6lx5EvfuqC_Ng" TargetMode="External"/><Relationship Id="rId6" Type="http://schemas.openxmlformats.org/officeDocument/2006/relationships/hyperlink" Target="https://economiacomexcel.wixsite.com/excel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0" Type="http://schemas.openxmlformats.org/officeDocument/2006/relationships/hyperlink" Target="https://www.instagram.com/economiacomexcel/" TargetMode="External"/><Relationship Id="rId4" Type="http://schemas.openxmlformats.org/officeDocument/2006/relationships/image" Target="../media/image3.png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6</xdr:row>
      <xdr:rowOff>0</xdr:rowOff>
    </xdr:from>
    <xdr:to>
      <xdr:col>10</xdr:col>
      <xdr:colOff>371475</xdr:colOff>
      <xdr:row>20</xdr:row>
      <xdr:rowOff>38100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028700"/>
          <a:ext cx="5715000" cy="2705100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6</xdr:row>
      <xdr:rowOff>0</xdr:rowOff>
    </xdr:from>
    <xdr:to>
      <xdr:col>3</xdr:col>
      <xdr:colOff>167550</xdr:colOff>
      <xdr:row>9</xdr:row>
      <xdr:rowOff>112500</xdr:rowOff>
    </xdr:to>
    <xdr:sp macro="" textlink="$R$3">
      <xdr:nvSpPr>
        <xdr:cNvPr id="4" name="Texto Explicativo em Elips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23900" y="1028700"/>
          <a:ext cx="720000" cy="684000"/>
        </a:xfrm>
        <a:prstGeom prst="wedgeEllipseCallout">
          <a:avLst/>
        </a:prstGeom>
        <a:solidFill>
          <a:srgbClr val="C000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ctr"/>
        <a:lstStyle/>
        <a:p>
          <a:pPr algn="ctr"/>
          <a:fld id="{38BC592D-6AEC-4354-BA1D-F7D62FCBDFA2}" type="TxLink">
            <a:rPr lang="en-US" sz="1100" b="1" i="0" u="none" strike="noStrike">
              <a:solidFill>
                <a:schemeClr val="bg1"/>
              </a:solidFill>
              <a:latin typeface="Arial Black" panose="020B0A04020102020204" pitchFamily="34" charset="0"/>
              <a:cs typeface="Calibri"/>
            </a:rPr>
            <a:pPr algn="ctr"/>
            <a:t>21,0</a:t>
          </a:fld>
          <a:endParaRPr lang="pt-BR" sz="1100" b="1">
            <a:solidFill>
              <a:schemeClr val="bg1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323850</xdr:colOff>
      <xdr:row>11</xdr:row>
      <xdr:rowOff>123826</xdr:rowOff>
    </xdr:from>
    <xdr:to>
      <xdr:col>4</xdr:col>
      <xdr:colOff>434250</xdr:colOff>
      <xdr:row>15</xdr:row>
      <xdr:rowOff>45826</xdr:rowOff>
    </xdr:to>
    <xdr:sp macro="" textlink="$Q$3">
      <xdr:nvSpPr>
        <xdr:cNvPr id="5" name="Texto Explicativo em Elips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600200" y="2105026"/>
          <a:ext cx="720000" cy="684000"/>
        </a:xfrm>
        <a:prstGeom prst="wedgeEllipseCallout">
          <a:avLst/>
        </a:prstGeom>
        <a:solidFill>
          <a:schemeClr val="accent2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ctr"/>
        <a:lstStyle/>
        <a:p>
          <a:pPr marL="0" indent="0" algn="ctr"/>
          <a:fld id="{613A4CE8-3A67-45A5-8447-34050567450C}" type="TxLink">
            <a:rPr lang="en-US" sz="1100" b="1" i="0" u="none" strike="noStrike">
              <a:solidFill>
                <a:schemeClr val="bg1"/>
              </a:solidFill>
              <a:latin typeface="Arial Black" panose="020B0A04020102020204" pitchFamily="34" charset="0"/>
              <a:ea typeface="+mn-ea"/>
              <a:cs typeface="Calibri"/>
            </a:rPr>
            <a:pPr marL="0" indent="0" algn="ctr"/>
            <a:t>4,5</a:t>
          </a:fld>
          <a:endParaRPr lang="pt-BR" sz="1100" b="1" i="0" u="none" strike="noStrike">
            <a:solidFill>
              <a:schemeClr val="bg1"/>
            </a:solidFill>
            <a:latin typeface="Arial Black" panose="020B0A04020102020204" pitchFamily="34" charset="0"/>
            <a:ea typeface="+mn-ea"/>
            <a:cs typeface="Calibri"/>
          </a:endParaRPr>
        </a:p>
      </xdr:txBody>
    </xdr:sp>
    <xdr:clientData/>
  </xdr:twoCellAnchor>
  <xdr:twoCellAnchor>
    <xdr:from>
      <xdr:col>9</xdr:col>
      <xdr:colOff>95250</xdr:colOff>
      <xdr:row>13</xdr:row>
      <xdr:rowOff>9526</xdr:rowOff>
    </xdr:from>
    <xdr:to>
      <xdr:col>10</xdr:col>
      <xdr:colOff>205650</xdr:colOff>
      <xdr:row>16</xdr:row>
      <xdr:rowOff>122026</xdr:rowOff>
    </xdr:to>
    <xdr:sp macro="" textlink="$V$3">
      <xdr:nvSpPr>
        <xdr:cNvPr id="6" name="Texto Explicativo em Elips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029200" y="2371726"/>
          <a:ext cx="720000" cy="684000"/>
        </a:xfrm>
        <a:prstGeom prst="wedgeEllipseCallout">
          <a:avLst/>
        </a:prstGeom>
        <a:solidFill>
          <a:srgbClr val="00B05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ctr"/>
        <a:lstStyle/>
        <a:p>
          <a:pPr marL="0" indent="0" algn="ctr"/>
          <a:fld id="{3B27A498-32E9-4364-BC10-0A3D627B9667}" type="TxLink">
            <a:rPr lang="en-US" sz="1100" b="1" i="0" u="none" strike="noStrike">
              <a:solidFill>
                <a:schemeClr val="bg1"/>
              </a:solidFill>
              <a:latin typeface="Arial Black" panose="020B0A04020102020204" pitchFamily="34" charset="0"/>
              <a:ea typeface="+mn-ea"/>
              <a:cs typeface="Calibri"/>
            </a:rPr>
            <a:pPr marL="0" indent="0" algn="ctr"/>
            <a:t>2,0</a:t>
          </a:fld>
          <a:endParaRPr lang="pt-BR" sz="1100" b="1" i="0" u="none" strike="noStrike">
            <a:solidFill>
              <a:schemeClr val="bg1"/>
            </a:solidFill>
            <a:latin typeface="Arial Black" panose="020B0A04020102020204" pitchFamily="34" charset="0"/>
            <a:ea typeface="+mn-ea"/>
            <a:cs typeface="Calibri"/>
          </a:endParaRPr>
        </a:p>
      </xdr:txBody>
    </xdr:sp>
    <xdr:clientData/>
  </xdr:twoCellAnchor>
  <xdr:twoCellAnchor>
    <xdr:from>
      <xdr:col>7</xdr:col>
      <xdr:colOff>361950</xdr:colOff>
      <xdr:row>5</xdr:row>
      <xdr:rowOff>95251</xdr:rowOff>
    </xdr:from>
    <xdr:to>
      <xdr:col>8</xdr:col>
      <xdr:colOff>472350</xdr:colOff>
      <xdr:row>9</xdr:row>
      <xdr:rowOff>17251</xdr:rowOff>
    </xdr:to>
    <xdr:sp macro="" textlink="$U$3">
      <xdr:nvSpPr>
        <xdr:cNvPr id="7" name="Texto Explicativo em E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076700" y="933451"/>
          <a:ext cx="720000" cy="684000"/>
        </a:xfrm>
        <a:prstGeom prst="wedgeEllipseCallout">
          <a:avLst/>
        </a:prstGeom>
        <a:solidFill>
          <a:schemeClr val="accent4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ctr"/>
        <a:lstStyle/>
        <a:p>
          <a:pPr marL="0" indent="0" algn="ctr"/>
          <a:fld id="{ECA6CD8B-AFC5-4DC6-A8B0-631710548613}" type="TxLink">
            <a:rPr lang="en-US" sz="1100" b="1" i="0" u="none" strike="noStrike">
              <a:solidFill>
                <a:schemeClr val="bg1"/>
              </a:solidFill>
              <a:latin typeface="Arial Black" panose="020B0A04020102020204" pitchFamily="34" charset="0"/>
              <a:ea typeface="+mn-ea"/>
              <a:cs typeface="Calibri"/>
            </a:rPr>
            <a:pPr marL="0" indent="0" algn="ctr"/>
            <a:t>19,0</a:t>
          </a:fld>
          <a:endParaRPr lang="pt-BR" sz="1100" b="1" i="0" u="none" strike="noStrike">
            <a:solidFill>
              <a:schemeClr val="bg1"/>
            </a:solidFill>
            <a:latin typeface="Arial Black" panose="020B0A04020102020204" pitchFamily="34" charset="0"/>
            <a:ea typeface="+mn-ea"/>
            <a:cs typeface="Calibri"/>
          </a:endParaRPr>
        </a:p>
      </xdr:txBody>
    </xdr:sp>
    <xdr:clientData/>
  </xdr:twoCellAnchor>
  <xdr:twoCellAnchor>
    <xdr:from>
      <xdr:col>5</xdr:col>
      <xdr:colOff>514350</xdr:colOff>
      <xdr:row>10</xdr:row>
      <xdr:rowOff>95251</xdr:rowOff>
    </xdr:from>
    <xdr:to>
      <xdr:col>7</xdr:col>
      <xdr:colOff>15150</xdr:colOff>
      <xdr:row>14</xdr:row>
      <xdr:rowOff>17251</xdr:rowOff>
    </xdr:to>
    <xdr:sp macro="" textlink="$T$3">
      <xdr:nvSpPr>
        <xdr:cNvPr id="8" name="Texto Explicativo em Elips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009900" y="1885951"/>
          <a:ext cx="720000" cy="684000"/>
        </a:xfrm>
        <a:prstGeom prst="wedgeEllipseCallout">
          <a:avLst/>
        </a:prstGeom>
        <a:solidFill>
          <a:schemeClr val="bg2">
            <a:lumMod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ctr"/>
        <a:lstStyle/>
        <a:p>
          <a:pPr marL="0" indent="0" algn="ctr"/>
          <a:fld id="{CDC06D9E-6EC7-4B0D-A745-E73D43639592}" type="TxLink">
            <a:rPr lang="en-US" sz="1100" b="1" i="0" u="none" strike="noStrike">
              <a:solidFill>
                <a:schemeClr val="bg1"/>
              </a:solidFill>
              <a:latin typeface="Arial Black" panose="020B0A04020102020204" pitchFamily="34" charset="0"/>
              <a:ea typeface="+mn-ea"/>
              <a:cs typeface="Calibri"/>
            </a:rPr>
            <a:pPr marL="0" indent="0" algn="ctr"/>
            <a:t>2,6</a:t>
          </a:fld>
          <a:endParaRPr lang="pt-BR" sz="1100" b="1" i="0" u="none" strike="noStrike">
            <a:solidFill>
              <a:schemeClr val="bg1"/>
            </a:solidFill>
            <a:latin typeface="Arial Black" panose="020B0A04020102020204" pitchFamily="34" charset="0"/>
            <a:ea typeface="+mn-ea"/>
            <a:cs typeface="Calibri"/>
          </a:endParaRPr>
        </a:p>
      </xdr:txBody>
    </xdr:sp>
    <xdr:clientData/>
  </xdr:twoCellAnchor>
  <xdr:twoCellAnchor>
    <xdr:from>
      <xdr:col>5</xdr:col>
      <xdr:colOff>228600</xdr:colOff>
      <xdr:row>5</xdr:row>
      <xdr:rowOff>47624</xdr:rowOff>
    </xdr:from>
    <xdr:to>
      <xdr:col>6</xdr:col>
      <xdr:colOff>339000</xdr:colOff>
      <xdr:row>8</xdr:row>
      <xdr:rowOff>160124</xdr:rowOff>
    </xdr:to>
    <xdr:sp macro="" textlink="$S$3">
      <xdr:nvSpPr>
        <xdr:cNvPr id="9" name="Texto Explicativo em Elips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724150" y="885824"/>
          <a:ext cx="720000" cy="684000"/>
        </a:xfrm>
        <a:prstGeom prst="wedgeEllipseCallout">
          <a:avLst/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ctr"/>
        <a:lstStyle/>
        <a:p>
          <a:pPr marL="0" indent="0" algn="ctr"/>
          <a:fld id="{1B2A5CDE-6535-4B55-8EC1-9D22132FC186}" type="TxLink">
            <a:rPr lang="en-US" sz="1100" b="1" i="0" u="none" strike="noStrike">
              <a:solidFill>
                <a:schemeClr val="bg1"/>
              </a:solidFill>
              <a:latin typeface="Arial Black" panose="020B0A04020102020204" pitchFamily="34" charset="0"/>
              <a:ea typeface="+mn-ea"/>
              <a:cs typeface="Calibri"/>
            </a:rPr>
            <a:pPr marL="0" indent="0" algn="ctr"/>
            <a:t>24,5</a:t>
          </a:fld>
          <a:endParaRPr lang="pt-BR" sz="1100" b="1" i="0" u="none" strike="noStrike">
            <a:solidFill>
              <a:schemeClr val="bg1"/>
            </a:solidFill>
            <a:latin typeface="Arial Black" panose="020B0A04020102020204" pitchFamily="34" charset="0"/>
            <a:ea typeface="+mn-ea"/>
            <a:cs typeface="Calibri"/>
          </a:endParaRPr>
        </a:p>
      </xdr:txBody>
    </xdr:sp>
    <xdr:clientData/>
  </xdr:twoCellAnchor>
  <xdr:twoCellAnchor>
    <xdr:from>
      <xdr:col>1</xdr:col>
      <xdr:colOff>190500</xdr:colOff>
      <xdr:row>16</xdr:row>
      <xdr:rowOff>180975</xdr:rowOff>
    </xdr:from>
    <xdr:to>
      <xdr:col>2</xdr:col>
      <xdr:colOff>480900</xdr:colOff>
      <xdr:row>21</xdr:row>
      <xdr:rowOff>128475</xdr:rowOff>
    </xdr:to>
    <xdr:sp macro="" textlink="$W$3">
      <xdr:nvSpPr>
        <xdr:cNvPr id="10" name="Elips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47650" y="3114675"/>
          <a:ext cx="900000" cy="900000"/>
        </a:xfrm>
        <a:prstGeom prst="ellipse">
          <a:avLst/>
        </a:prstGeom>
        <a:solidFill>
          <a:schemeClr val="tx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ctr"/>
        <a:lstStyle/>
        <a:p>
          <a:pPr marL="0" indent="0" algn="ctr"/>
          <a:fld id="{C19ABE36-A8CE-4307-B1BC-E7EFC6B3238E}" type="TxLink">
            <a:rPr lang="en-US" sz="1400" b="1" i="0" u="none" strike="noStrike">
              <a:solidFill>
                <a:schemeClr val="bg1"/>
              </a:solidFill>
              <a:latin typeface="Arial Black" panose="020B0A04020102020204" pitchFamily="34" charset="0"/>
              <a:ea typeface="+mn-ea"/>
              <a:cs typeface="Calibri"/>
            </a:rPr>
            <a:pPr marL="0" indent="0" algn="ctr"/>
            <a:t>73,6</a:t>
          </a:fld>
          <a:endParaRPr lang="pt-BR" sz="1400" b="1" i="0" u="none" strike="noStrike">
            <a:solidFill>
              <a:schemeClr val="bg1"/>
            </a:solidFill>
            <a:latin typeface="Arial Black" panose="020B0A04020102020204" pitchFamily="34" charset="0"/>
            <a:ea typeface="+mn-ea"/>
            <a:cs typeface="Calibri"/>
          </a:endParaRPr>
        </a:p>
      </xdr:txBody>
    </xdr:sp>
    <xdr:clientData/>
  </xdr:twoCellAnchor>
  <xdr:oneCellAnchor>
    <xdr:from>
      <xdr:col>2</xdr:col>
      <xdr:colOff>190500</xdr:colOff>
      <xdr:row>1</xdr:row>
      <xdr:rowOff>57150</xdr:rowOff>
    </xdr:from>
    <xdr:ext cx="4414098" cy="419100"/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57250" y="133350"/>
          <a:ext cx="4414098" cy="419100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pt-BR" sz="2800" b="1" cap="none" spc="0">
              <a:ln/>
              <a:solidFill>
                <a:schemeClr val="accent3"/>
              </a:solidFill>
              <a:effectLst/>
            </a:rPr>
            <a:t>Infográfico</a:t>
          </a:r>
          <a:r>
            <a:rPr lang="pt-BR" sz="2800" b="1" cap="none" spc="0" baseline="0">
              <a:ln/>
              <a:solidFill>
                <a:schemeClr val="accent3"/>
              </a:solidFill>
              <a:effectLst/>
            </a:rPr>
            <a:t> Mapa do Mundo</a:t>
          </a:r>
          <a:endParaRPr lang="pt-BR" sz="28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>
    <xdr:from>
      <xdr:col>11</xdr:col>
      <xdr:colOff>76201</xdr:colOff>
      <xdr:row>1</xdr:row>
      <xdr:rowOff>9525</xdr:rowOff>
    </xdr:from>
    <xdr:to>
      <xdr:col>13</xdr:col>
      <xdr:colOff>542925</xdr:colOff>
      <xdr:row>8</xdr:row>
      <xdr:rowOff>47623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104775</xdr:colOff>
      <xdr:row>8</xdr:row>
      <xdr:rowOff>114300</xdr:rowOff>
    </xdr:from>
    <xdr:to>
      <xdr:col>13</xdr:col>
      <xdr:colOff>571499</xdr:colOff>
      <xdr:row>15</xdr:row>
      <xdr:rowOff>152398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76200</xdr:colOff>
      <xdr:row>15</xdr:row>
      <xdr:rowOff>152400</xdr:rowOff>
    </xdr:from>
    <xdr:to>
      <xdr:col>13</xdr:col>
      <xdr:colOff>542924</xdr:colOff>
      <xdr:row>22</xdr:row>
      <xdr:rowOff>190498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533400</xdr:colOff>
      <xdr:row>10</xdr:row>
      <xdr:rowOff>180975</xdr:rowOff>
    </xdr:from>
    <xdr:to>
      <xdr:col>21</xdr:col>
      <xdr:colOff>314325</xdr:colOff>
      <xdr:row>25</xdr:row>
      <xdr:rowOff>28575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7400" y="2085975"/>
          <a:ext cx="5715000" cy="2705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56012</xdr:colOff>
      <xdr:row>3</xdr:row>
      <xdr:rowOff>0</xdr:rowOff>
    </xdr:from>
    <xdr:to>
      <xdr:col>1</xdr:col>
      <xdr:colOff>963632</xdr:colOff>
      <xdr:row>6</xdr:row>
      <xdr:rowOff>103625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1219BD-D58C-4767-878C-C890D1AEC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022" y="1054100"/>
          <a:ext cx="907620" cy="835145"/>
        </a:xfrm>
        <a:prstGeom prst="rect">
          <a:avLst/>
        </a:prstGeom>
      </xdr:spPr>
    </xdr:pic>
    <xdr:clientData/>
  </xdr:twoCellAnchor>
  <xdr:twoCellAnchor editAs="oneCell">
    <xdr:from>
      <xdr:col>3</xdr:col>
      <xdr:colOff>7277</xdr:colOff>
      <xdr:row>3</xdr:row>
      <xdr:rowOff>0</xdr:rowOff>
    </xdr:from>
    <xdr:to>
      <xdr:col>4</xdr:col>
      <xdr:colOff>75748</xdr:colOff>
      <xdr:row>6</xdr:row>
      <xdr:rowOff>140970</xdr:rowOff>
    </xdr:to>
    <xdr:pic>
      <xdr:nvPicPr>
        <xdr:cNvPr id="3" name="Image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763291C-2BA4-434F-B851-002E3A61B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07" y="1054100"/>
          <a:ext cx="937151" cy="872490"/>
        </a:xfrm>
        <a:prstGeom prst="rect">
          <a:avLst/>
        </a:prstGeom>
      </xdr:spPr>
    </xdr:pic>
    <xdr:clientData/>
  </xdr:twoCellAnchor>
  <xdr:twoCellAnchor editAs="oneCell">
    <xdr:from>
      <xdr:col>6</xdr:col>
      <xdr:colOff>85725</xdr:colOff>
      <xdr:row>5</xdr:row>
      <xdr:rowOff>214173</xdr:rowOff>
    </xdr:from>
    <xdr:to>
      <xdr:col>6</xdr:col>
      <xdr:colOff>648969</xdr:colOff>
      <xdr:row>7</xdr:row>
      <xdr:rowOff>109855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BCA1F64-D373-432E-A481-51D858B32C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57" t="7588" r="7725" b="7906"/>
        <a:stretch/>
      </xdr:blipFill>
      <xdr:spPr>
        <a:xfrm>
          <a:off x="4821555" y="1753413"/>
          <a:ext cx="563244" cy="383362"/>
        </a:xfrm>
        <a:prstGeom prst="rect">
          <a:avLst/>
        </a:prstGeom>
      </xdr:spPr>
    </xdr:pic>
    <xdr:clientData/>
  </xdr:twoCellAnchor>
  <xdr:twoCellAnchor editAs="oneCell">
    <xdr:from>
      <xdr:col>6</xdr:col>
      <xdr:colOff>72614</xdr:colOff>
      <xdr:row>2</xdr:row>
      <xdr:rowOff>161290</xdr:rowOff>
    </xdr:from>
    <xdr:to>
      <xdr:col>6</xdr:col>
      <xdr:colOff>681990</xdr:colOff>
      <xdr:row>5</xdr:row>
      <xdr:rowOff>70484</xdr:rowOff>
    </xdr:to>
    <xdr:pic>
      <xdr:nvPicPr>
        <xdr:cNvPr id="5" name="Imagem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ED2E895-09AF-49D5-8840-C19FF19461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" t="2667" r="3000" b="3333"/>
        <a:stretch/>
      </xdr:blipFill>
      <xdr:spPr>
        <a:xfrm>
          <a:off x="4809714" y="1017270"/>
          <a:ext cx="609376" cy="594994"/>
        </a:xfrm>
        <a:prstGeom prst="rect">
          <a:avLst/>
        </a:prstGeom>
      </xdr:spPr>
    </xdr:pic>
    <xdr:clientData/>
  </xdr:twoCellAnchor>
  <xdr:twoCellAnchor editAs="oneCell">
    <xdr:from>
      <xdr:col>4</xdr:col>
      <xdr:colOff>95942</xdr:colOff>
      <xdr:row>3</xdr:row>
      <xdr:rowOff>0</xdr:rowOff>
    </xdr:from>
    <xdr:to>
      <xdr:col>5</xdr:col>
      <xdr:colOff>115832</xdr:colOff>
      <xdr:row>6</xdr:row>
      <xdr:rowOff>142192</xdr:rowOff>
    </xdr:to>
    <xdr:pic>
      <xdr:nvPicPr>
        <xdr:cNvPr id="6" name="Imagem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E95CE61-ADD0-4285-B338-A5C96A8DB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3632" y="1054100"/>
          <a:ext cx="888570" cy="873712"/>
        </a:xfrm>
        <a:prstGeom prst="rect">
          <a:avLst/>
        </a:prstGeom>
      </xdr:spPr>
    </xdr:pic>
    <xdr:clientData/>
  </xdr:twoCellAnchor>
  <xdr:twoCellAnchor editAs="oneCell">
    <xdr:from>
      <xdr:col>1</xdr:col>
      <xdr:colOff>994305</xdr:colOff>
      <xdr:row>2</xdr:row>
      <xdr:rowOff>186690</xdr:rowOff>
    </xdr:from>
    <xdr:to>
      <xdr:col>2</xdr:col>
      <xdr:colOff>834685</xdr:colOff>
      <xdr:row>6</xdr:row>
      <xdr:rowOff>139958</xdr:rowOff>
    </xdr:to>
    <xdr:pic>
      <xdr:nvPicPr>
        <xdr:cNvPr id="7" name="Imagem 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F33AEAD-D4B1-410D-9D75-8862E47B2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855" y="1043940"/>
          <a:ext cx="869080" cy="882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80010</xdr:colOff>
      <xdr:row>0</xdr:row>
      <xdr:rowOff>116840</xdr:rowOff>
    </xdr:from>
    <xdr:to>
      <xdr:col>2</xdr:col>
      <xdr:colOff>843690</xdr:colOff>
      <xdr:row>0</xdr:row>
      <xdr:rowOff>612365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90736D2-A7EE-4FC2-8D85-0DC0E4635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" y="116840"/>
          <a:ext cx="1792380" cy="495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economiacomexcel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4"/>
  <sheetViews>
    <sheetView tabSelected="1" zoomScaleNormal="100" workbookViewId="0"/>
  </sheetViews>
  <sheetFormatPr defaultRowHeight="18" customHeight="1" x14ac:dyDescent="0.3"/>
  <cols>
    <col min="1" max="1" width="0.88671875" customWidth="1"/>
    <col min="2" max="14" width="9.109375" customWidth="1"/>
    <col min="16" max="16" width="43.33203125" bestFit="1" customWidth="1"/>
  </cols>
  <sheetData>
    <row r="1" spans="1:24" ht="6" customHeigh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24" ht="15" customHeight="1" x14ac:dyDescent="0.3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P2" s="6" t="s">
        <v>17</v>
      </c>
      <c r="Q2" s="14" t="s">
        <v>4</v>
      </c>
      <c r="R2" s="15" t="s">
        <v>1</v>
      </c>
      <c r="S2" s="15" t="s">
        <v>2</v>
      </c>
      <c r="T2" s="15" t="s">
        <v>3</v>
      </c>
      <c r="U2" s="15" t="s">
        <v>4</v>
      </c>
      <c r="V2" s="15" t="s">
        <v>5</v>
      </c>
      <c r="W2" s="16" t="s">
        <v>6</v>
      </c>
    </row>
    <row r="3" spans="1:24" ht="15" customHeight="1" x14ac:dyDescent="0.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4"/>
      <c r="M3" s="4"/>
      <c r="N3" s="5"/>
      <c r="P3" s="6" t="str">
        <f>C5</f>
        <v>PIB (Trilhões)</v>
      </c>
      <c r="Q3" s="11">
        <f>VLOOKUP($P$3,Dados,2,FALSE)</f>
        <v>4.5</v>
      </c>
      <c r="R3" s="12">
        <f>VLOOKUP($P$3,Dados,3,FALSE)</f>
        <v>21</v>
      </c>
      <c r="S3" s="12">
        <f>VLOOKUP($P$3,Dados,4,FALSE)</f>
        <v>24.5</v>
      </c>
      <c r="T3" s="12">
        <f>VLOOKUP($P$3,Dados,5,FALSE)</f>
        <v>2.6</v>
      </c>
      <c r="U3" s="12">
        <f>VLOOKUP($P$3,Dados,6,FALSE)</f>
        <v>19</v>
      </c>
      <c r="V3" s="12">
        <f>VLOOKUP($P$3,Dados,7,FALSE)</f>
        <v>2</v>
      </c>
      <c r="W3" s="13">
        <f>VLOOKUP($P$3,Dados,8,FALSE)</f>
        <v>73.599999999999994</v>
      </c>
    </row>
    <row r="4" spans="1:24" ht="15" customHeight="1" x14ac:dyDescent="0.3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4"/>
      <c r="M4" s="4"/>
      <c r="N4" s="4"/>
      <c r="P4" s="6"/>
      <c r="S4" s="6"/>
      <c r="T4" s="7"/>
      <c r="U4" s="7"/>
      <c r="V4" s="7"/>
      <c r="W4" s="7"/>
      <c r="X4" s="7"/>
    </row>
    <row r="5" spans="1:24" ht="15" customHeight="1" x14ac:dyDescent="0.3">
      <c r="A5" s="4"/>
      <c r="B5" s="3"/>
      <c r="C5" s="24" t="s">
        <v>9</v>
      </c>
      <c r="D5" s="24"/>
      <c r="E5" s="24"/>
      <c r="F5" s="24"/>
      <c r="G5" s="24"/>
      <c r="H5" s="24"/>
      <c r="I5" s="24"/>
      <c r="J5" s="24"/>
      <c r="K5" s="3"/>
      <c r="L5" s="4"/>
      <c r="M5" s="4"/>
      <c r="N5" s="4"/>
      <c r="Q5" s="25" t="s">
        <v>12</v>
      </c>
      <c r="R5" s="25" t="s">
        <v>13</v>
      </c>
      <c r="S5" s="23" t="s">
        <v>14</v>
      </c>
      <c r="T5" s="23" t="s">
        <v>18</v>
      </c>
      <c r="U5" s="23" t="s">
        <v>15</v>
      </c>
      <c r="V5" s="23" t="s">
        <v>16</v>
      </c>
      <c r="W5" s="23"/>
    </row>
    <row r="6" spans="1:24" ht="15" customHeight="1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4"/>
      <c r="M6" s="4"/>
      <c r="N6" s="4"/>
      <c r="P6" s="6"/>
      <c r="Q6" s="25"/>
      <c r="R6" s="25"/>
      <c r="S6" s="23"/>
      <c r="T6" s="23"/>
      <c r="U6" s="23"/>
      <c r="V6" s="23"/>
      <c r="W6" s="23"/>
    </row>
    <row r="7" spans="1:24" ht="15" customHeight="1" x14ac:dyDescent="0.3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4"/>
      <c r="M7" s="4"/>
      <c r="N7" s="4"/>
      <c r="P7" s="6"/>
      <c r="Q7" s="14" t="s">
        <v>4</v>
      </c>
      <c r="R7" s="15" t="s">
        <v>1</v>
      </c>
      <c r="S7" s="15" t="s">
        <v>2</v>
      </c>
      <c r="T7" s="15" t="s">
        <v>3</v>
      </c>
      <c r="U7" s="15" t="s">
        <v>4</v>
      </c>
      <c r="V7" s="15" t="s">
        <v>5</v>
      </c>
      <c r="W7" s="16" t="s">
        <v>6</v>
      </c>
    </row>
    <row r="8" spans="1:24" ht="15" customHeight="1" x14ac:dyDescent="0.3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4"/>
      <c r="M8" s="4"/>
      <c r="N8" s="4"/>
      <c r="P8" s="6" t="s">
        <v>8</v>
      </c>
      <c r="Q8" s="17">
        <v>0.4</v>
      </c>
      <c r="R8" s="18">
        <v>0.6</v>
      </c>
      <c r="S8" s="18">
        <v>0.8</v>
      </c>
      <c r="T8" s="18">
        <v>1</v>
      </c>
      <c r="U8" s="18">
        <v>4.3</v>
      </c>
      <c r="V8" s="18">
        <v>0.1</v>
      </c>
      <c r="W8" s="19">
        <f>SUM(Q8:V8)</f>
        <v>7.1999999999999993</v>
      </c>
      <c r="X8" s="7" t="s">
        <v>7</v>
      </c>
    </row>
    <row r="9" spans="1:24" ht="15" customHeight="1" x14ac:dyDescent="0.3">
      <c r="A9" s="4"/>
      <c r="B9" s="3"/>
      <c r="C9" s="3"/>
      <c r="D9" s="3"/>
      <c r="E9" s="3"/>
      <c r="F9" s="3"/>
      <c r="G9" s="3"/>
      <c r="H9" s="3"/>
      <c r="I9" s="3"/>
      <c r="J9" s="3"/>
      <c r="K9" s="3"/>
      <c r="L9" s="4"/>
      <c r="M9" s="4"/>
      <c r="N9" s="4"/>
      <c r="P9" s="6" t="s">
        <v>9</v>
      </c>
      <c r="Q9" s="20">
        <v>4.5</v>
      </c>
      <c r="R9" s="21">
        <v>21</v>
      </c>
      <c r="S9" s="21">
        <v>24.5</v>
      </c>
      <c r="T9" s="21">
        <v>2.6</v>
      </c>
      <c r="U9" s="21">
        <v>19</v>
      </c>
      <c r="V9" s="21">
        <v>2</v>
      </c>
      <c r="W9" s="22">
        <f>SUM(Q9:V9)</f>
        <v>73.599999999999994</v>
      </c>
      <c r="X9" s="7" t="s">
        <v>7</v>
      </c>
    </row>
    <row r="10" spans="1:24" ht="15" customHeight="1" x14ac:dyDescent="0.3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4"/>
      <c r="M10" s="4"/>
      <c r="N10" s="4"/>
      <c r="P10" s="6" t="s">
        <v>10</v>
      </c>
      <c r="Q10" s="17">
        <v>9</v>
      </c>
      <c r="R10" s="18">
        <v>32.1</v>
      </c>
      <c r="S10" s="18">
        <v>25.5</v>
      </c>
      <c r="T10" s="18">
        <v>1.6</v>
      </c>
      <c r="U10" s="18">
        <v>2.9</v>
      </c>
      <c r="V10" s="18">
        <v>39</v>
      </c>
      <c r="W10" s="19">
        <f>AVERAGE(Q10:V10)</f>
        <v>18.349999999999998</v>
      </c>
      <c r="X10" s="7" t="s">
        <v>11</v>
      </c>
    </row>
    <row r="11" spans="1:24" ht="15" customHeight="1" x14ac:dyDescent="0.3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4"/>
      <c r="M11" s="4"/>
      <c r="N11" s="4"/>
      <c r="P11" s="6" t="s">
        <v>0</v>
      </c>
      <c r="Q11" s="8">
        <v>1.4</v>
      </c>
      <c r="R11" s="9">
        <v>0.8</v>
      </c>
      <c r="S11" s="9">
        <v>1.1000000000000001</v>
      </c>
      <c r="T11" s="9">
        <v>0.6</v>
      </c>
      <c r="U11" s="9">
        <v>3.2</v>
      </c>
      <c r="V11" s="9">
        <v>0.6</v>
      </c>
      <c r="W11" s="10">
        <f>SUM(Q11:V11)</f>
        <v>7.7</v>
      </c>
      <c r="X11" s="7" t="s">
        <v>7</v>
      </c>
    </row>
    <row r="12" spans="1:24" ht="15" customHeight="1" x14ac:dyDescent="0.3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4"/>
      <c r="M12" s="4"/>
      <c r="N12" s="4"/>
    </row>
    <row r="13" spans="1:24" ht="15" customHeight="1" x14ac:dyDescent="0.3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4"/>
      <c r="M13" s="4"/>
      <c r="N13" s="4"/>
    </row>
    <row r="14" spans="1:24" ht="15" customHeight="1" x14ac:dyDescent="0.3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4"/>
      <c r="M14" s="4"/>
      <c r="N14" s="4"/>
    </row>
    <row r="15" spans="1:24" ht="15" customHeight="1" x14ac:dyDescent="0.3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4"/>
      <c r="M15" s="4"/>
      <c r="N15" s="4"/>
    </row>
    <row r="16" spans="1:24" ht="15" customHeight="1" x14ac:dyDescent="0.3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4"/>
      <c r="M16" s="4"/>
      <c r="N16" s="4"/>
    </row>
    <row r="17" spans="1:14" ht="15" customHeight="1" x14ac:dyDescent="0.3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4"/>
      <c r="M17" s="4"/>
      <c r="N17" s="4"/>
    </row>
    <row r="18" spans="1:14" ht="15" customHeight="1" x14ac:dyDescent="0.3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4"/>
      <c r="M18" s="4"/>
      <c r="N18" s="4"/>
    </row>
    <row r="19" spans="1:14" ht="15" customHeight="1" x14ac:dyDescent="0.3">
      <c r="A19" s="4"/>
      <c r="B19" s="3"/>
      <c r="C19" s="3"/>
      <c r="D19" s="3"/>
      <c r="E19" s="3"/>
      <c r="F19" s="3"/>
      <c r="G19" s="3"/>
      <c r="H19" s="3"/>
      <c r="I19" s="3"/>
      <c r="J19" s="3"/>
      <c r="K19" s="3"/>
      <c r="L19" s="4"/>
      <c r="M19" s="4"/>
      <c r="N19" s="4"/>
    </row>
    <row r="20" spans="1:14" ht="15" customHeight="1" x14ac:dyDescent="0.3">
      <c r="A20" s="4"/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4"/>
    </row>
    <row r="21" spans="1:14" ht="15" customHeight="1" x14ac:dyDescent="0.3">
      <c r="A21" s="4"/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4"/>
    </row>
    <row r="22" spans="1:14" ht="15" customHeight="1" x14ac:dyDescent="0.3">
      <c r="A22" s="4"/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4"/>
    </row>
    <row r="23" spans="1:14" ht="15" customHeight="1" x14ac:dyDescent="0.3">
      <c r="A23" s="4"/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4"/>
    </row>
    <row r="24" spans="1:14" ht="6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</sheetData>
  <mergeCells count="8">
    <mergeCell ref="T5:T6"/>
    <mergeCell ref="U5:U6"/>
    <mergeCell ref="V5:V6"/>
    <mergeCell ref="W5:W6"/>
    <mergeCell ref="C5:J5"/>
    <mergeCell ref="Q5:Q6"/>
    <mergeCell ref="R5:R6"/>
    <mergeCell ref="S5:S6"/>
  </mergeCells>
  <dataValidations count="1">
    <dataValidation type="list" allowBlank="1" showInputMessage="1" showErrorMessage="1" sqref="C5:J5" xr:uid="{00000000-0002-0000-0000-000000000000}">
      <formula1>$P$8:$P$11</formula1>
    </dataValidation>
  </dataValidation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"/>
  <sheetViews>
    <sheetView topLeftCell="B1" zoomScale="85" zoomScaleNormal="85" workbookViewId="0">
      <selection activeCell="I13" sqref="I13"/>
    </sheetView>
  </sheetViews>
  <sheetFormatPr defaultRowHeight="15" customHeight="1" x14ac:dyDescent="0.3"/>
  <cols>
    <col min="16" max="16" width="43.33203125" bestFit="1" customWidth="1"/>
  </cols>
  <sheetData>
    <row r="1" spans="1:24" ht="1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P1" s="6" t="s">
        <v>17</v>
      </c>
      <c r="Q1" s="14" t="s">
        <v>4</v>
      </c>
      <c r="R1" s="15" t="s">
        <v>1</v>
      </c>
      <c r="S1" s="15" t="s">
        <v>2</v>
      </c>
      <c r="T1" s="15" t="s">
        <v>3</v>
      </c>
      <c r="U1" s="15" t="s">
        <v>4</v>
      </c>
      <c r="V1" s="15" t="s">
        <v>5</v>
      </c>
      <c r="W1" s="16" t="s">
        <v>6</v>
      </c>
    </row>
    <row r="2" spans="1:24" ht="15" customHeight="1" x14ac:dyDescent="0.3">
      <c r="M2" s="1"/>
      <c r="P2" s="6"/>
      <c r="Q2" s="11"/>
      <c r="R2" s="12"/>
      <c r="S2" s="12"/>
      <c r="T2" s="12"/>
      <c r="U2" s="12"/>
      <c r="V2" s="12"/>
      <c r="W2" s="13"/>
    </row>
    <row r="3" spans="1:24" ht="15" customHeight="1" x14ac:dyDescent="0.3">
      <c r="M3" s="1"/>
      <c r="P3" s="6"/>
      <c r="S3" s="6"/>
      <c r="T3" s="7"/>
      <c r="U3" s="7"/>
      <c r="V3" s="7"/>
      <c r="W3" s="7"/>
      <c r="X3" s="7"/>
    </row>
    <row r="4" spans="1:24" ht="15" customHeight="1" x14ac:dyDescent="0.3">
      <c r="Q4" s="25" t="s">
        <v>12</v>
      </c>
      <c r="R4" s="25" t="s">
        <v>13</v>
      </c>
      <c r="S4" s="23" t="s">
        <v>14</v>
      </c>
      <c r="T4" s="23" t="s">
        <v>18</v>
      </c>
      <c r="U4" s="23" t="s">
        <v>15</v>
      </c>
      <c r="V4" s="23" t="s">
        <v>16</v>
      </c>
      <c r="W4" s="23"/>
    </row>
    <row r="5" spans="1:24" ht="15" customHeight="1" x14ac:dyDescent="0.3">
      <c r="P5" s="6"/>
      <c r="Q5" s="25"/>
      <c r="R5" s="25"/>
      <c r="S5" s="23"/>
      <c r="T5" s="23"/>
      <c r="U5" s="23"/>
      <c r="V5" s="23"/>
      <c r="W5" s="23"/>
    </row>
    <row r="6" spans="1:24" ht="15" customHeight="1" x14ac:dyDescent="0.3">
      <c r="P6" s="6"/>
      <c r="Q6" s="14" t="s">
        <v>4</v>
      </c>
      <c r="R6" s="15" t="s">
        <v>1</v>
      </c>
      <c r="S6" s="15" t="s">
        <v>2</v>
      </c>
      <c r="T6" s="15" t="s">
        <v>3</v>
      </c>
      <c r="U6" s="15" t="s">
        <v>4</v>
      </c>
      <c r="V6" s="15" t="s">
        <v>5</v>
      </c>
      <c r="W6" s="16" t="s">
        <v>6</v>
      </c>
    </row>
    <row r="7" spans="1:24" ht="15" customHeight="1" x14ac:dyDescent="0.3">
      <c r="P7" s="6" t="s">
        <v>8</v>
      </c>
      <c r="Q7" s="17">
        <v>0.4</v>
      </c>
      <c r="R7" s="18">
        <v>0.6</v>
      </c>
      <c r="S7" s="18">
        <v>0.8</v>
      </c>
      <c r="T7" s="18">
        <v>1</v>
      </c>
      <c r="U7" s="18">
        <v>4.3</v>
      </c>
      <c r="V7" s="18">
        <v>0.1</v>
      </c>
      <c r="W7" s="19">
        <f>SUM(Q7:V7)</f>
        <v>7.1999999999999993</v>
      </c>
      <c r="X7" s="7" t="s">
        <v>7</v>
      </c>
    </row>
    <row r="8" spans="1:24" ht="15" customHeight="1" x14ac:dyDescent="0.3">
      <c r="P8" s="6" t="s">
        <v>9</v>
      </c>
      <c r="Q8" s="20">
        <v>4.5</v>
      </c>
      <c r="R8" s="21">
        <v>21</v>
      </c>
      <c r="S8" s="21">
        <v>24.5</v>
      </c>
      <c r="T8" s="21">
        <v>2.6</v>
      </c>
      <c r="U8" s="21">
        <v>19</v>
      </c>
      <c r="V8" s="21">
        <v>2</v>
      </c>
      <c r="W8" s="22">
        <f>SUM(Q8:V8)</f>
        <v>73.599999999999994</v>
      </c>
      <c r="X8" s="7" t="s">
        <v>7</v>
      </c>
    </row>
    <row r="9" spans="1:24" ht="15" customHeight="1" x14ac:dyDescent="0.3">
      <c r="P9" s="6" t="s">
        <v>10</v>
      </c>
      <c r="Q9" s="17">
        <v>9</v>
      </c>
      <c r="R9" s="18">
        <v>32.1</v>
      </c>
      <c r="S9" s="18">
        <v>25.5</v>
      </c>
      <c r="T9" s="18">
        <v>1.6</v>
      </c>
      <c r="U9" s="18">
        <v>2.9</v>
      </c>
      <c r="V9" s="18">
        <v>39</v>
      </c>
      <c r="W9" s="19">
        <f>AVERAGE(Q9:V9)</f>
        <v>18.349999999999998</v>
      </c>
      <c r="X9" s="7" t="s">
        <v>11</v>
      </c>
    </row>
    <row r="10" spans="1:24" ht="15" customHeight="1" x14ac:dyDescent="0.3">
      <c r="P10" s="6" t="s">
        <v>0</v>
      </c>
      <c r="Q10" s="8">
        <v>1.4</v>
      </c>
      <c r="R10" s="9">
        <v>0.8</v>
      </c>
      <c r="S10" s="9">
        <v>1.1000000000000001</v>
      </c>
      <c r="T10" s="9">
        <v>0.6</v>
      </c>
      <c r="U10" s="9">
        <v>3.2</v>
      </c>
      <c r="V10" s="9">
        <v>0.6</v>
      </c>
      <c r="W10" s="10">
        <f>SUM(Q10:V10)</f>
        <v>7.7</v>
      </c>
      <c r="X10" s="7" t="s">
        <v>7</v>
      </c>
    </row>
  </sheetData>
  <mergeCells count="7">
    <mergeCell ref="W4:W5"/>
    <mergeCell ref="Q4:Q5"/>
    <mergeCell ref="R4:R5"/>
    <mergeCell ref="S4:S5"/>
    <mergeCell ref="T4:T5"/>
    <mergeCell ref="U4:U5"/>
    <mergeCell ref="V4:V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1CD1-D049-49BD-94D4-1D1EB9FAC6BF}">
  <sheetPr>
    <tabColor rgb="FF286A3E"/>
  </sheetPr>
  <dimension ref="B1:L19"/>
  <sheetViews>
    <sheetView showGridLines="0" workbookViewId="0"/>
  </sheetViews>
  <sheetFormatPr defaultColWidth="0" defaultRowHeight="14.4" x14ac:dyDescent="0.3"/>
  <cols>
    <col min="1" max="1" width="4.88671875" customWidth="1"/>
    <col min="2" max="2" width="15" customWidth="1"/>
    <col min="3" max="5" width="12.6640625" customWidth="1"/>
    <col min="6" max="6" width="11.109375" customWidth="1"/>
    <col min="7" max="7" width="11.21875" customWidth="1"/>
    <col min="8" max="11" width="12.6640625" customWidth="1"/>
    <col min="12" max="19" width="10.6640625" customWidth="1"/>
    <col min="20" max="21" width="8.88671875" customWidth="1"/>
  </cols>
  <sheetData>
    <row r="1" spans="2:12" ht="52.2" customHeight="1" x14ac:dyDescent="0.3">
      <c r="D1" s="26" t="s">
        <v>19</v>
      </c>
      <c r="E1" s="27"/>
      <c r="F1" s="27"/>
      <c r="G1" s="27"/>
      <c r="H1" s="27"/>
      <c r="I1" s="27"/>
      <c r="J1" s="27"/>
      <c r="K1" s="27"/>
      <c r="L1" s="27"/>
    </row>
    <row r="2" spans="2:12" ht="16.05" customHeight="1" x14ac:dyDescent="0.3">
      <c r="B2" s="28"/>
    </row>
    <row r="3" spans="2:12" ht="16.05" customHeight="1" x14ac:dyDescent="0.3"/>
    <row r="4" spans="2:12" ht="19.5" customHeight="1" x14ac:dyDescent="0.3">
      <c r="H4" s="29" t="s">
        <v>20</v>
      </c>
    </row>
    <row r="5" spans="2:12" ht="19.5" customHeight="1" x14ac:dyDescent="0.3"/>
    <row r="6" spans="2:12" ht="19.5" customHeight="1" x14ac:dyDescent="0.3"/>
    <row r="7" spans="2:12" ht="19.5" customHeight="1" x14ac:dyDescent="0.3">
      <c r="H7" s="30" t="s">
        <v>21</v>
      </c>
    </row>
    <row r="8" spans="2:12" ht="19.5" customHeight="1" x14ac:dyDescent="0.3"/>
    <row r="9" spans="2:12" ht="12.75" customHeight="1" x14ac:dyDescent="0.3"/>
    <row r="10" spans="2:12" ht="19.5" customHeight="1" x14ac:dyDescent="0.3"/>
    <row r="11" spans="2:12" ht="19.5" customHeight="1" x14ac:dyDescent="0.3"/>
    <row r="12" spans="2:12" ht="19.5" customHeight="1" x14ac:dyDescent="0.3"/>
    <row r="13" spans="2:12" ht="19.5" customHeight="1" x14ac:dyDescent="0.3"/>
    <row r="14" spans="2:12" ht="19.5" customHeight="1" x14ac:dyDescent="0.3"/>
    <row r="15" spans="2:12" ht="19.5" customHeight="1" x14ac:dyDescent="0.3"/>
    <row r="16" spans="2:12" ht="19.5" customHeight="1" x14ac:dyDescent="0.3"/>
    <row r="17" ht="19.5" customHeight="1" x14ac:dyDescent="0.3"/>
    <row r="18" ht="19.5" customHeight="1" x14ac:dyDescent="0.3"/>
    <row r="19" ht="19.5" customHeight="1" x14ac:dyDescent="0.3"/>
  </sheetData>
  <sheetProtection selectLockedCells="1"/>
  <hyperlinks>
    <hyperlink ref="H4" r:id="rId1" xr:uid="{5934681D-15D9-4669-B8D9-F48F1F3316B9}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Infográfico</vt:lpstr>
      <vt:lpstr>Criar o Infográfico</vt:lpstr>
      <vt:lpstr>Sobre</vt:lpstr>
      <vt:lpstr>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Cláudia Maria Silva</cp:lastModifiedBy>
  <dcterms:created xsi:type="dcterms:W3CDTF">2017-05-30T03:44:52Z</dcterms:created>
  <dcterms:modified xsi:type="dcterms:W3CDTF">2025-07-27T04:10:40Z</dcterms:modified>
</cp:coreProperties>
</file>