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d28f9ebe4d9ebd/Documents/1. Economia com Excel/Vídeo Aulas_Planilhas/Modelos de Dashboards/"/>
    </mc:Choice>
  </mc:AlternateContent>
  <xr:revisionPtr revIDLastSave="56" documentId="11_7690F6C37A35D33C2DF3783621861C579A2A4C6D" xr6:coauthVersionLast="47" xr6:coauthVersionMax="47" xr10:uidLastSave="{67BE02E0-349D-4FD4-B58E-207C0CD8D422}"/>
  <bookViews>
    <workbookView xWindow="-108" yWindow="-108" windowWidth="23256" windowHeight="12456" xr2:uid="{00000000-000D-0000-FFFF-FFFF00000000}"/>
  </bookViews>
  <sheets>
    <sheet name="Dashboard" sheetId="2" r:id="rId1"/>
    <sheet name="Dados" sheetId="8" r:id="rId2"/>
    <sheet name="BOVESPA" sheetId="10" r:id="rId3"/>
    <sheet name="Sobre" sheetId="12" r:id="rId4"/>
  </sheets>
  <definedNames>
    <definedName name="_xlnm.Print_Area" localSheetId="0">Dashboard!$A$1:$N$57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2" i="8" l="1"/>
  <c r="L2" i="8"/>
  <c r="K48" i="2"/>
  <c r="K47" i="2"/>
  <c r="K46" i="2"/>
  <c r="K45" i="2"/>
  <c r="K44" i="2"/>
  <c r="K43" i="2"/>
  <c r="K42" i="2"/>
  <c r="K41" i="2"/>
  <c r="K40" i="2"/>
  <c r="K39" i="2"/>
  <c r="K36" i="2"/>
  <c r="K35" i="2"/>
  <c r="K34" i="2"/>
  <c r="K33" i="2"/>
  <c r="K32" i="2"/>
  <c r="K31" i="2"/>
  <c r="K30" i="2"/>
  <c r="K14" i="2"/>
  <c r="K15" i="2"/>
  <c r="K16" i="2"/>
  <c r="K17" i="2"/>
  <c r="K18" i="2"/>
  <c r="K19" i="2"/>
  <c r="K5" i="2"/>
  <c r="K6" i="2"/>
  <c r="K7" i="2"/>
  <c r="K8" i="2"/>
  <c r="K9" i="2"/>
  <c r="K10" i="2"/>
  <c r="K4" i="2"/>
</calcChain>
</file>

<file path=xl/sharedStrings.xml><?xml version="1.0" encoding="utf-8"?>
<sst xmlns="http://schemas.openxmlformats.org/spreadsheetml/2006/main" count="91" uniqueCount="63">
  <si>
    <t>Outros</t>
  </si>
  <si>
    <t>Dez 2002</t>
  </si>
  <si>
    <t>Dez 2003</t>
  </si>
  <si>
    <t>Dez 2004</t>
  </si>
  <si>
    <t>Dez 2005</t>
  </si>
  <si>
    <t>Dez 2006</t>
  </si>
  <si>
    <t>Dez 2007</t>
  </si>
  <si>
    <t>Dez 2008</t>
  </si>
  <si>
    <r>
      <t>Investidores na Bovespa</t>
    </r>
    <r>
      <rPr>
        <b/>
        <sz val="8"/>
        <color theme="0"/>
        <rFont val="Calibri"/>
        <family val="2"/>
        <scheme val="minor"/>
      </rPr>
      <t xml:space="preserve"> (em milhares)</t>
    </r>
  </si>
  <si>
    <r>
      <t>Home broker Bovespa</t>
    </r>
    <r>
      <rPr>
        <b/>
        <sz val="8"/>
        <color theme="0"/>
        <rFont val="Calibri"/>
        <family val="2"/>
        <scheme val="minor"/>
      </rPr>
      <t xml:space="preserve"> (em milhares)</t>
    </r>
  </si>
  <si>
    <t>SP</t>
  </si>
  <si>
    <t>RJ</t>
  </si>
  <si>
    <t>MG</t>
  </si>
  <si>
    <t>RS</t>
  </si>
  <si>
    <t>PR</t>
  </si>
  <si>
    <t>SC</t>
  </si>
  <si>
    <t>BA</t>
  </si>
  <si>
    <t>Nova Iorque</t>
  </si>
  <si>
    <t>Tóquio</t>
  </si>
  <si>
    <t>Londres</t>
  </si>
  <si>
    <t>Xangai</t>
  </si>
  <si>
    <t>Frankfurt</t>
  </si>
  <si>
    <t>Mumbai</t>
  </si>
  <si>
    <t>São Paulo</t>
  </si>
  <si>
    <t>México</t>
  </si>
  <si>
    <t>Santiago</t>
  </si>
  <si>
    <t>Buenos Aires</t>
  </si>
  <si>
    <t>Bolsa</t>
  </si>
  <si>
    <t>12 meses</t>
  </si>
  <si>
    <t>3 anos</t>
  </si>
  <si>
    <t>Dólar paralelo</t>
  </si>
  <si>
    <t>Ouro</t>
  </si>
  <si>
    <t>Poupança</t>
  </si>
  <si>
    <t>Renda Fixa</t>
  </si>
  <si>
    <t>Inflação</t>
  </si>
  <si>
    <t>Volume médio</t>
  </si>
  <si>
    <t>Instituições Financeiras</t>
  </si>
  <si>
    <t>Empresas</t>
  </si>
  <si>
    <t>Estrangeiros</t>
  </si>
  <si>
    <t>Institucionais</t>
  </si>
  <si>
    <t>Pessoas Físicas</t>
  </si>
  <si>
    <t>Tolerância ao risco em</t>
  </si>
  <si>
    <t>Volume</t>
  </si>
  <si>
    <t>Data/Hora</t>
  </si>
  <si>
    <t>Fonte: Thomson Reuters</t>
  </si>
  <si>
    <t>Índice Bovespa</t>
  </si>
  <si>
    <t xml:space="preserve"> </t>
  </si>
  <si>
    <t xml:space="preserve">  </t>
  </si>
  <si>
    <t xml:space="preserve">   </t>
  </si>
  <si>
    <t>MINI-DASH MERCADO FINANCEIRO</t>
  </si>
  <si>
    <t>Operadores</t>
  </si>
  <si>
    <t>Cotação</t>
  </si>
  <si>
    <t>Máxima</t>
  </si>
  <si>
    <t>Mínima</t>
  </si>
  <si>
    <t>Variação</t>
  </si>
  <si>
    <t>Variação (%)</t>
  </si>
  <si>
    <t>http://cotacoes.economia.uol.com.br/bolsas/cotacoes-historicas.html;jsessionid=16788o6xt7dse?indice=.BVSP&amp;size=200&amp;page=1</t>
  </si>
  <si>
    <r>
      <t xml:space="preserve">Estados com mais Fundos </t>
    </r>
    <r>
      <rPr>
        <b/>
        <sz val="9"/>
        <color theme="0"/>
        <rFont val="Calibri"/>
        <family val="2"/>
        <scheme val="minor"/>
      </rPr>
      <t>(% do total)</t>
    </r>
  </si>
  <si>
    <r>
      <t>Participação dos Mercados (</t>
    </r>
    <r>
      <rPr>
        <b/>
        <i/>
        <sz val="9"/>
        <color theme="0"/>
        <rFont val="Calibri"/>
        <family val="2"/>
        <scheme val="minor"/>
      </rPr>
      <t>trilhões-U$)</t>
    </r>
  </si>
  <si>
    <r>
      <t xml:space="preserve">Participação Feminina no Mercado </t>
    </r>
    <r>
      <rPr>
        <b/>
        <sz val="8"/>
        <color theme="0"/>
        <rFont val="Calibri"/>
        <family val="2"/>
        <scheme val="minor"/>
      </rPr>
      <t>(%)</t>
    </r>
  </si>
  <si>
    <t>economiacomexcel@gmail.com</t>
  </si>
  <si>
    <t>Site especializado em treinamento e consultoria. O site também disponibiliza várias planilhas grátis. Acesse e confira.</t>
  </si>
  <si>
    <t>https://economiacomexcel.com.br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</si>
</sst>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_-* #,##0.0_-;\-* #,##0.0_-;_-* &quot;-&quot;??_-;_-@_-"/>
    <numFmt numFmtId="167" formatCode="[$-416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rgb="FFC00000"/>
      <name val="Bodoni MT"/>
      <family val="1"/>
    </font>
    <font>
      <u/>
      <sz val="11"/>
      <color theme="10"/>
      <name val="Calibri"/>
      <family val="2"/>
      <scheme val="minor"/>
    </font>
    <font>
      <sz val="12"/>
      <color rgb="FF286A3E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theme="9" tint="0.59999389629810485"/>
      </patternFill>
    </fill>
    <fill>
      <patternFill patternType="solid">
        <fgColor theme="7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7" tint="-0.499984740745262"/>
      </bottom>
      <diagonal/>
    </border>
    <border>
      <left/>
      <right style="thin">
        <color rgb="FFFF0000"/>
      </right>
      <top style="thin">
        <color rgb="FFFF0000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/>
      <bottom/>
      <diagonal/>
    </border>
    <border>
      <left style="thin">
        <color rgb="FFFF0000"/>
      </left>
      <right/>
      <top style="thin">
        <color theme="7" tint="-0.499984740745262"/>
      </top>
      <bottom style="thin">
        <color rgb="FFFF0000"/>
      </bottom>
      <diagonal/>
    </border>
    <border>
      <left/>
      <right/>
      <top style="thin">
        <color theme="7" tint="-0.499984740745262"/>
      </top>
      <bottom style="thin">
        <color rgb="FFFF0000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rgb="FFFF0000"/>
      </bottom>
      <diagonal/>
    </border>
    <border>
      <left/>
      <right style="thin">
        <color theme="7" tint="-0.499984740745262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2" xfId="0" applyFont="1" applyBorder="1"/>
    <xf numFmtId="0" fontId="12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165" fontId="13" fillId="0" borderId="14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65" fontId="13" fillId="0" borderId="17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5" fillId="0" borderId="17" xfId="0" applyNumberFormat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/>
    <xf numFmtId="166" fontId="0" fillId="0" borderId="0" xfId="2" applyNumberFormat="1" applyFont="1"/>
    <xf numFmtId="0" fontId="2" fillId="0" borderId="0" xfId="0" applyFont="1" applyAlignment="1">
      <alignment horizontal="center"/>
    </xf>
    <xf numFmtId="167" fontId="0" fillId="0" borderId="0" xfId="0" applyNumberFormat="1"/>
    <xf numFmtId="0" fontId="15" fillId="0" borderId="0" xfId="3" applyAlignment="1">
      <alignment horizontal="left"/>
    </xf>
    <xf numFmtId="0" fontId="1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/>
    <xf numFmtId="0" fontId="8" fillId="2" borderId="8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top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/>
              <a:t>Volume de</a:t>
            </a:r>
            <a:r>
              <a:rPr lang="en-US" sz="1000" baseline="0"/>
              <a:t> negócios na Bovespa </a:t>
            </a:r>
            <a:r>
              <a:rPr lang="en-US" sz="1000" i="1" baseline="0"/>
              <a:t>(R$ milhões)</a:t>
            </a:r>
            <a:endParaRPr lang="en-US" sz="1000" i="1"/>
          </a:p>
        </c:rich>
      </c:tx>
      <c:layout>
        <c:manualLayout>
          <c:xMode val="edge"/>
          <c:yMode val="edge"/>
          <c:x val="2.4684527966626381E-2"/>
          <c:y val="4.156544149138112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1021461309131673E-2"/>
          <c:y val="0.14212398852355268"/>
          <c:w val="0.97178182382068934"/>
          <c:h val="0.67547537901045962"/>
        </c:manualLayout>
      </c:layout>
      <c:lineChart>
        <c:grouping val="standard"/>
        <c:varyColors val="0"/>
        <c:ser>
          <c:idx val="0"/>
          <c:order val="0"/>
          <c:tx>
            <c:strRef>
              <c:f>Dados!$G$1</c:f>
              <c:strCache>
                <c:ptCount val="1"/>
                <c:pt idx="0">
                  <c:v>Volume médio</c:v>
                </c:pt>
              </c:strCache>
            </c:strRef>
          </c:tx>
          <c:spPr>
            <a:ln w="19050">
              <a:solidFill>
                <a:schemeClr val="accent4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8538900736052823E-2"/>
                  <c:y val="-4.6511682273578221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2-4CD7-8534-ABBE17C02268}"/>
                </c:ext>
              </c:extLst>
            </c:dLbl>
            <c:dLbl>
              <c:idx val="1"/>
              <c:layout>
                <c:manualLayout>
                  <c:x val="5.556277785615437E-2"/>
                  <c:y val="-4.6511682273578221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2-4CD7-8534-ABBE17C02268}"/>
                </c:ext>
              </c:extLst>
            </c:dLbl>
            <c:dLbl>
              <c:idx val="2"/>
              <c:layout>
                <c:manualLayout>
                  <c:x val="6.2968486025722831E-2"/>
                  <c:y val="-5.2325701001872081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2-4CD7-8534-ABBE17C02268}"/>
                </c:ext>
              </c:extLst>
            </c:dLbl>
            <c:dLbl>
              <c:idx val="3"/>
              <c:layout>
                <c:manualLayout>
                  <c:x val="5.9264903233479056E-2"/>
                  <c:y val="-5.8139719730165913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2-4CD7-8534-ABBE17C02268}"/>
                </c:ext>
              </c:extLst>
            </c:dLbl>
            <c:dLbl>
              <c:idx val="4"/>
              <c:layout>
                <c:manualLayout>
                  <c:x val="5.5566858617927602E-2"/>
                  <c:y val="-4.0449860575763129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D2-4CD7-8534-ABBE17C02268}"/>
                </c:ext>
              </c:extLst>
            </c:dLbl>
            <c:dLbl>
              <c:idx val="5"/>
              <c:layout>
                <c:manualLayout>
                  <c:x val="0.11852222790937918"/>
                  <c:y val="3.4883644816990494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D2-4CD7-8534-ABBE17C02268}"/>
                </c:ext>
              </c:extLst>
            </c:dLbl>
            <c:dLbl>
              <c:idx val="6"/>
              <c:layout>
                <c:manualLayout>
                  <c:x val="5.1851851851851864E-2"/>
                  <c:y val="-4.6511627906976799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D2-4CD7-8534-ABBE17C02268}"/>
                </c:ext>
              </c:extLst>
            </c:dLbl>
            <c:dLbl>
              <c:idx val="7"/>
              <c:layout>
                <c:manualLayout>
                  <c:x val="3.7037037037037056E-2"/>
                  <c:y val="-4.6511627906976799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D2-4CD7-8534-ABBE17C02268}"/>
                </c:ext>
              </c:extLst>
            </c:dLbl>
            <c:dLbl>
              <c:idx val="8"/>
              <c:layout>
                <c:manualLayout>
                  <c:x val="4.4444444444444481E-2"/>
                  <c:y val="-4.0697674418604696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D2-4CD7-8534-ABBE17C02268}"/>
                </c:ext>
              </c:extLst>
            </c:dLbl>
            <c:dLbl>
              <c:idx val="9"/>
              <c:layout>
                <c:manualLayout>
                  <c:x val="4.4444444444444481E-2"/>
                  <c:y val="-5.2325581395348882E-2"/>
                </c:manualLayout>
              </c:layout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D2-4CD7-8534-ABBE17C02268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Dados!$G$2:$G$11</c:f>
              <c:numCache>
                <c:formatCode>General</c:formatCode>
                <c:ptCount val="1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</c:numCache>
            </c:numRef>
          </c:cat>
          <c:val>
            <c:numRef>
              <c:f>Dados!$H$2:$H$11</c:f>
              <c:numCache>
                <c:formatCode>General</c:formatCode>
                <c:ptCount val="10"/>
                <c:pt idx="0">
                  <c:v>626.29999999999995</c:v>
                </c:pt>
                <c:pt idx="1">
                  <c:v>746.7</c:v>
                </c:pt>
                <c:pt idx="2">
                  <c:v>611</c:v>
                </c:pt>
                <c:pt idx="3">
                  <c:v>558.1</c:v>
                </c:pt>
                <c:pt idx="4">
                  <c:v>818.3</c:v>
                </c:pt>
                <c:pt idx="5">
                  <c:v>1221.3</c:v>
                </c:pt>
                <c:pt idx="6">
                  <c:v>1610.8</c:v>
                </c:pt>
                <c:pt idx="7">
                  <c:v>2434.5</c:v>
                </c:pt>
                <c:pt idx="8">
                  <c:v>4895.1000000000004</c:v>
                </c:pt>
                <c:pt idx="9">
                  <c:v>6066.5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D2-4CD7-8534-ABBE17C02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</c:dropLines>
        <c:marker val="1"/>
        <c:smooth val="0"/>
        <c:axId val="110148608"/>
        <c:axId val="110147072"/>
      </c:lineChart>
      <c:valAx>
        <c:axId val="11014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0148608"/>
        <c:crosses val="autoZero"/>
        <c:crossBetween val="between"/>
      </c:valAx>
      <c:catAx>
        <c:axId val="110148608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1014707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 w="6350">
      <a:solidFill>
        <a:srgbClr val="FF0000"/>
      </a:solidFill>
    </a:ln>
  </c:spPr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98037686250903E-2"/>
          <c:y val="3.348433297689641E-2"/>
          <c:w val="0.90916098970774628"/>
          <c:h val="0.62026316721781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accent4">
                  <a:lumMod val="50000"/>
                </a:schemeClr>
              </a:solidFill>
            </a:ln>
          </c:spPr>
          <c:invertIfNegative val="0"/>
          <c:cat>
            <c:multiLvlStrRef>
              <c:f>Dados!$A$2:$B$24</c:f>
              <c:multiLvlStrCache>
                <c:ptCount val="23"/>
                <c:lvl>
                  <c:pt idx="0">
                    <c:v> </c:v>
                  </c:pt>
                  <c:pt idx="1">
                    <c:v>  </c:v>
                  </c:pt>
                  <c:pt idx="2">
                    <c:v>   </c:v>
                  </c:pt>
                  <c:pt idx="4">
                    <c:v> </c:v>
                  </c:pt>
                  <c:pt idx="5">
                    <c:v>  </c:v>
                  </c:pt>
                  <c:pt idx="6">
                    <c:v>   </c:v>
                  </c:pt>
                  <c:pt idx="8">
                    <c:v> </c:v>
                  </c:pt>
                  <c:pt idx="9">
                    <c:v>  </c:v>
                  </c:pt>
                  <c:pt idx="10">
                    <c:v>   </c:v>
                  </c:pt>
                  <c:pt idx="12">
                    <c:v> </c:v>
                  </c:pt>
                  <c:pt idx="13">
                    <c:v>  </c:v>
                  </c:pt>
                  <c:pt idx="14">
                    <c:v>   </c:v>
                  </c:pt>
                  <c:pt idx="16">
                    <c:v> </c:v>
                  </c:pt>
                  <c:pt idx="17">
                    <c:v>  </c:v>
                  </c:pt>
                  <c:pt idx="18">
                    <c:v>   </c:v>
                  </c:pt>
                  <c:pt idx="20">
                    <c:v> </c:v>
                  </c:pt>
                  <c:pt idx="21">
                    <c:v>  </c:v>
                  </c:pt>
                  <c:pt idx="22">
                    <c:v>   </c:v>
                  </c:pt>
                </c:lvl>
                <c:lvl>
                  <c:pt idx="0">
                    <c:v>Bolsa</c:v>
                  </c:pt>
                  <c:pt idx="4">
                    <c:v>Dólar paralelo</c:v>
                  </c:pt>
                  <c:pt idx="8">
                    <c:v>Ouro</c:v>
                  </c:pt>
                  <c:pt idx="12">
                    <c:v>Poupança</c:v>
                  </c:pt>
                  <c:pt idx="16">
                    <c:v>Renda Fixa</c:v>
                  </c:pt>
                  <c:pt idx="20">
                    <c:v>Inflação</c:v>
                  </c:pt>
                </c:lvl>
              </c:multiLvlStrCache>
            </c:multiLvlStrRef>
          </c:cat>
          <c:val>
            <c:numRef>
              <c:f>Dados!$C$2:$C$24</c:f>
              <c:numCache>
                <c:formatCode>General</c:formatCode>
                <c:ptCount val="23"/>
                <c:pt idx="0">
                  <c:v>9.9</c:v>
                </c:pt>
                <c:pt idx="4">
                  <c:v>-6.5</c:v>
                </c:pt>
                <c:pt idx="8">
                  <c:v>-2.2999999999999998</c:v>
                </c:pt>
                <c:pt idx="12">
                  <c:v>2.2999999999999998</c:v>
                </c:pt>
                <c:pt idx="16">
                  <c:v>3.5</c:v>
                </c:pt>
                <c:pt idx="2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2-4A5E-920B-B60CD1BCEB2C}"/>
            </c:ext>
          </c:extLst>
        </c:ser>
        <c:ser>
          <c:idx val="1"/>
          <c:order val="1"/>
          <c:tx>
            <c:strRef>
              <c:f>Dados!$D$1</c:f>
              <c:strCache>
                <c:ptCount val="1"/>
                <c:pt idx="0">
                  <c:v>12 meses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multiLvlStrRef>
              <c:f>Dados!$A$2:$B$24</c:f>
              <c:multiLvlStrCache>
                <c:ptCount val="23"/>
                <c:lvl>
                  <c:pt idx="0">
                    <c:v> </c:v>
                  </c:pt>
                  <c:pt idx="1">
                    <c:v>  </c:v>
                  </c:pt>
                  <c:pt idx="2">
                    <c:v>   </c:v>
                  </c:pt>
                  <c:pt idx="4">
                    <c:v> </c:v>
                  </c:pt>
                  <c:pt idx="5">
                    <c:v>  </c:v>
                  </c:pt>
                  <c:pt idx="6">
                    <c:v>   </c:v>
                  </c:pt>
                  <c:pt idx="8">
                    <c:v> </c:v>
                  </c:pt>
                  <c:pt idx="9">
                    <c:v>  </c:v>
                  </c:pt>
                  <c:pt idx="10">
                    <c:v>   </c:v>
                  </c:pt>
                  <c:pt idx="12">
                    <c:v> </c:v>
                  </c:pt>
                  <c:pt idx="13">
                    <c:v>  </c:v>
                  </c:pt>
                  <c:pt idx="14">
                    <c:v>   </c:v>
                  </c:pt>
                  <c:pt idx="16">
                    <c:v> </c:v>
                  </c:pt>
                  <c:pt idx="17">
                    <c:v>  </c:v>
                  </c:pt>
                  <c:pt idx="18">
                    <c:v>   </c:v>
                  </c:pt>
                  <c:pt idx="20">
                    <c:v> </c:v>
                  </c:pt>
                  <c:pt idx="21">
                    <c:v>  </c:v>
                  </c:pt>
                  <c:pt idx="22">
                    <c:v>   </c:v>
                  </c:pt>
                </c:lvl>
                <c:lvl>
                  <c:pt idx="0">
                    <c:v>Bolsa</c:v>
                  </c:pt>
                  <c:pt idx="4">
                    <c:v>Dólar paralelo</c:v>
                  </c:pt>
                  <c:pt idx="8">
                    <c:v>Ouro</c:v>
                  </c:pt>
                  <c:pt idx="12">
                    <c:v>Poupança</c:v>
                  </c:pt>
                  <c:pt idx="16">
                    <c:v>Renda Fixa</c:v>
                  </c:pt>
                  <c:pt idx="20">
                    <c:v>Inflação</c:v>
                  </c:pt>
                </c:lvl>
              </c:multiLvlStrCache>
            </c:multiLvlStrRef>
          </c:cat>
          <c:val>
            <c:numRef>
              <c:f>Dados!$D$2:$D$24</c:f>
              <c:numCache>
                <c:formatCode>General</c:formatCode>
                <c:ptCount val="23"/>
                <c:pt idx="1">
                  <c:v>38.700000000000003</c:v>
                </c:pt>
                <c:pt idx="5">
                  <c:v>-13</c:v>
                </c:pt>
                <c:pt idx="9">
                  <c:v>1.6</c:v>
                </c:pt>
                <c:pt idx="13">
                  <c:v>7.3</c:v>
                </c:pt>
                <c:pt idx="17">
                  <c:v>10.7</c:v>
                </c:pt>
                <c:pt idx="2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2-4A5E-920B-B60CD1BCEB2C}"/>
            </c:ext>
          </c:extLst>
        </c:ser>
        <c:ser>
          <c:idx val="2"/>
          <c:order val="2"/>
          <c:tx>
            <c:strRef>
              <c:f>Dados!$E$1</c:f>
              <c:strCache>
                <c:ptCount val="1"/>
                <c:pt idx="0">
                  <c:v>3 anos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cat>
            <c:multiLvlStrRef>
              <c:f>Dados!$A$2:$B$24</c:f>
              <c:multiLvlStrCache>
                <c:ptCount val="23"/>
                <c:lvl>
                  <c:pt idx="0">
                    <c:v> </c:v>
                  </c:pt>
                  <c:pt idx="1">
                    <c:v>  </c:v>
                  </c:pt>
                  <c:pt idx="2">
                    <c:v>   </c:v>
                  </c:pt>
                  <c:pt idx="4">
                    <c:v> </c:v>
                  </c:pt>
                  <c:pt idx="5">
                    <c:v>  </c:v>
                  </c:pt>
                  <c:pt idx="6">
                    <c:v>   </c:v>
                  </c:pt>
                  <c:pt idx="8">
                    <c:v> </c:v>
                  </c:pt>
                  <c:pt idx="9">
                    <c:v>  </c:v>
                  </c:pt>
                  <c:pt idx="10">
                    <c:v>   </c:v>
                  </c:pt>
                  <c:pt idx="12">
                    <c:v> </c:v>
                  </c:pt>
                  <c:pt idx="13">
                    <c:v>  </c:v>
                  </c:pt>
                  <c:pt idx="14">
                    <c:v>   </c:v>
                  </c:pt>
                  <c:pt idx="16">
                    <c:v> </c:v>
                  </c:pt>
                  <c:pt idx="17">
                    <c:v>  </c:v>
                  </c:pt>
                  <c:pt idx="18">
                    <c:v>   </c:v>
                  </c:pt>
                  <c:pt idx="20">
                    <c:v> </c:v>
                  </c:pt>
                  <c:pt idx="21">
                    <c:v>  </c:v>
                  </c:pt>
                  <c:pt idx="22">
                    <c:v>   </c:v>
                  </c:pt>
                </c:lvl>
                <c:lvl>
                  <c:pt idx="0">
                    <c:v>Bolsa</c:v>
                  </c:pt>
                  <c:pt idx="4">
                    <c:v>Dólar paralelo</c:v>
                  </c:pt>
                  <c:pt idx="8">
                    <c:v>Ouro</c:v>
                  </c:pt>
                  <c:pt idx="12">
                    <c:v>Poupança</c:v>
                  </c:pt>
                  <c:pt idx="16">
                    <c:v>Renda Fixa</c:v>
                  </c:pt>
                  <c:pt idx="20">
                    <c:v>Inflação</c:v>
                  </c:pt>
                </c:lvl>
              </c:multiLvlStrCache>
            </c:multiLvlStrRef>
          </c:cat>
          <c:val>
            <c:numRef>
              <c:f>Dados!$E$2:$E$24</c:f>
              <c:numCache>
                <c:formatCode>General</c:formatCode>
                <c:ptCount val="23"/>
                <c:pt idx="2">
                  <c:v>174.3</c:v>
                </c:pt>
                <c:pt idx="6">
                  <c:v>-32.5</c:v>
                </c:pt>
                <c:pt idx="10">
                  <c:v>39.1</c:v>
                </c:pt>
                <c:pt idx="14">
                  <c:v>26.9</c:v>
                </c:pt>
                <c:pt idx="18">
                  <c:v>47.1</c:v>
                </c:pt>
                <c:pt idx="2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E2-4A5E-920B-B60CD1BC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204032"/>
        <c:axId val="110205568"/>
      </c:barChart>
      <c:catAx>
        <c:axId val="11020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10205568"/>
        <c:crosses val="autoZero"/>
        <c:auto val="1"/>
        <c:lblAlgn val="ctr"/>
        <c:lblOffset val="100"/>
        <c:noMultiLvlLbl val="0"/>
      </c:catAx>
      <c:valAx>
        <c:axId val="11020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10204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965377596498518"/>
          <c:y val="2.485252145751227E-2"/>
          <c:w val="0.62546586108869362"/>
          <c:h val="0.13653440378776197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FF0000"/>
      </a:solidFill>
    </a:ln>
  </c:sp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22553920793283"/>
          <c:y val="8.9814175715271768E-2"/>
          <c:w val="0.34542608470909786"/>
          <c:h val="0.79327484751880695"/>
        </c:manualLayout>
      </c:layout>
      <c:pieChart>
        <c:varyColors val="1"/>
        <c:ser>
          <c:idx val="0"/>
          <c:order val="0"/>
          <c:tx>
            <c:strRef>
              <c:f>Dados!$J$1</c:f>
              <c:strCache>
                <c:ptCount val="1"/>
                <c:pt idx="0">
                  <c:v>Tolerância ao risco em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dLbls>
            <c:dLbl>
              <c:idx val="1"/>
              <c:layout>
                <c:manualLayout>
                  <c:x val="-5.5343312260385732E-2"/>
                  <c:y val="-0.1505616830819618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72-48E4-97C5-05537E9367E2}"/>
                </c:ext>
              </c:extLst>
            </c:dLbl>
            <c:dLbl>
              <c:idx val="5"/>
              <c:layout>
                <c:manualLayout>
                  <c:x val="1.1343313429859737E-2"/>
                  <c:y val="7.887600269376907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72-48E4-97C5-05537E936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Dados!$J$3:$J$8</c:f>
              <c:strCache>
                <c:ptCount val="6"/>
                <c:pt idx="0">
                  <c:v>Instituições Financeiras</c:v>
                </c:pt>
                <c:pt idx="1">
                  <c:v>Empresas</c:v>
                </c:pt>
                <c:pt idx="2">
                  <c:v>Estrangeiros</c:v>
                </c:pt>
                <c:pt idx="3">
                  <c:v>Institucionais</c:v>
                </c:pt>
                <c:pt idx="4">
                  <c:v>Pessoas Físicas</c:v>
                </c:pt>
                <c:pt idx="5">
                  <c:v>Outros</c:v>
                </c:pt>
              </c:strCache>
            </c:strRef>
          </c:cat>
          <c:val>
            <c:numRef>
              <c:f>Dados!$K$3:$K$8</c:f>
              <c:numCache>
                <c:formatCode>0.0%</c:formatCode>
                <c:ptCount val="6"/>
                <c:pt idx="0">
                  <c:v>0.39100000000000001</c:v>
                </c:pt>
                <c:pt idx="1">
                  <c:v>6.0999999999999999E-2</c:v>
                </c:pt>
                <c:pt idx="2">
                  <c:v>0.223</c:v>
                </c:pt>
                <c:pt idx="3">
                  <c:v>0.156</c:v>
                </c:pt>
                <c:pt idx="4">
                  <c:v>0.159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72-48E4-97C5-05537E9367E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679347176202604"/>
          <c:y val="3.7413956561324194E-2"/>
          <c:w val="0.36092804781745469"/>
          <c:h val="0.82284653046535294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FF0000"/>
      </a:solidFill>
    </a:ln>
  </c:spPr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22553920793288"/>
          <c:y val="8.9814175715271768E-2"/>
          <c:w val="0.34542608470909797"/>
          <c:h val="0.79327484751880728"/>
        </c:manualLayout>
      </c:layout>
      <c:pieChart>
        <c:varyColors val="1"/>
        <c:ser>
          <c:idx val="0"/>
          <c:order val="0"/>
          <c:tx>
            <c:strRef>
              <c:f>Dados!$J$1</c:f>
              <c:strCache>
                <c:ptCount val="1"/>
                <c:pt idx="0">
                  <c:v>Tolerância ao risco em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dLbls>
            <c:dLbl>
              <c:idx val="0"/>
              <c:layout>
                <c:manualLayout>
                  <c:x val="-5.4196935334810216E-2"/>
                  <c:y val="0.1043847289318303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5-4B3B-B2F9-9C06406853AA}"/>
                </c:ext>
              </c:extLst>
            </c:dLbl>
            <c:dLbl>
              <c:idx val="1"/>
              <c:layout>
                <c:manualLayout>
                  <c:x val="-4.6863456012134465E-2"/>
                  <c:y val="0.121115136876006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5-4B3B-B2F9-9C06406853AA}"/>
                </c:ext>
              </c:extLst>
            </c:dLbl>
            <c:dLbl>
              <c:idx val="5"/>
              <c:layout>
                <c:manualLayout>
                  <c:x val="-3.656360579252186E-2"/>
                  <c:y val="2.1303005904455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3-4ED5-B1EE-296A5F77C2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Dados!$J$3:$J$8</c:f>
              <c:strCache>
                <c:ptCount val="6"/>
                <c:pt idx="0">
                  <c:v>Instituições Financeiras</c:v>
                </c:pt>
                <c:pt idx="1">
                  <c:v>Empresas</c:v>
                </c:pt>
                <c:pt idx="2">
                  <c:v>Estrangeiros</c:v>
                </c:pt>
                <c:pt idx="3">
                  <c:v>Institucionais</c:v>
                </c:pt>
                <c:pt idx="4">
                  <c:v>Pessoas Físicas</c:v>
                </c:pt>
                <c:pt idx="5">
                  <c:v>Outros</c:v>
                </c:pt>
              </c:strCache>
            </c:strRef>
          </c:cat>
          <c:val>
            <c:numRef>
              <c:f>Dados!$L$3:$L$8</c:f>
              <c:numCache>
                <c:formatCode>0.0%</c:formatCode>
                <c:ptCount val="6"/>
                <c:pt idx="0">
                  <c:v>8.2000000000000003E-2</c:v>
                </c:pt>
                <c:pt idx="1">
                  <c:v>2.5000000000000001E-2</c:v>
                </c:pt>
                <c:pt idx="2">
                  <c:v>0.34899999999999998</c:v>
                </c:pt>
                <c:pt idx="3">
                  <c:v>0.28799999999999998</c:v>
                </c:pt>
                <c:pt idx="4">
                  <c:v>0.255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35-4B3B-B2F9-9C06406853A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679347176202604"/>
          <c:y val="3.7413956561324221E-2"/>
          <c:w val="0.36092804781745497"/>
          <c:h val="0.82284653046535294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FF0000"/>
      </a:solidFill>
    </a:ln>
  </c:sp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39975242540091"/>
          <c:y val="6.0732165601079427E-2"/>
          <c:w val="0.70416602622219404"/>
          <c:h val="0.65012036389919325"/>
        </c:manualLayout>
      </c:layout>
      <c:areaChart>
        <c:grouping val="standard"/>
        <c:varyColors val="0"/>
        <c:ser>
          <c:idx val="0"/>
          <c:order val="0"/>
          <c:tx>
            <c:strRef>
              <c:f>BOVESPA!$A$1</c:f>
              <c:strCache>
                <c:ptCount val="1"/>
                <c:pt idx="0">
                  <c:v>Índice Bovespa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cat>
            <c:numRef>
              <c:f>BOVESPA!$A$3:$A$130</c:f>
              <c:numCache>
                <c:formatCode>[$-416]mmm\-yy;@</c:formatCode>
                <c:ptCount val="128"/>
                <c:pt idx="0">
                  <c:v>39801</c:v>
                </c:pt>
                <c:pt idx="1">
                  <c:v>39800</c:v>
                </c:pt>
                <c:pt idx="2">
                  <c:v>39799</c:v>
                </c:pt>
                <c:pt idx="3">
                  <c:v>39798</c:v>
                </c:pt>
                <c:pt idx="4">
                  <c:v>39797</c:v>
                </c:pt>
                <c:pt idx="5">
                  <c:v>39794</c:v>
                </c:pt>
                <c:pt idx="6">
                  <c:v>39793</c:v>
                </c:pt>
                <c:pt idx="7">
                  <c:v>39792</c:v>
                </c:pt>
                <c:pt idx="8">
                  <c:v>39791</c:v>
                </c:pt>
                <c:pt idx="9">
                  <c:v>39790</c:v>
                </c:pt>
                <c:pt idx="10">
                  <c:v>39787</c:v>
                </c:pt>
                <c:pt idx="11">
                  <c:v>39786</c:v>
                </c:pt>
                <c:pt idx="12">
                  <c:v>39785</c:v>
                </c:pt>
                <c:pt idx="13">
                  <c:v>39784</c:v>
                </c:pt>
                <c:pt idx="14">
                  <c:v>39783</c:v>
                </c:pt>
                <c:pt idx="15">
                  <c:v>39780</c:v>
                </c:pt>
                <c:pt idx="16">
                  <c:v>39779</c:v>
                </c:pt>
                <c:pt idx="17">
                  <c:v>39778</c:v>
                </c:pt>
                <c:pt idx="18">
                  <c:v>39777</c:v>
                </c:pt>
                <c:pt idx="19">
                  <c:v>39776</c:v>
                </c:pt>
                <c:pt idx="20">
                  <c:v>39773</c:v>
                </c:pt>
                <c:pt idx="21">
                  <c:v>39771</c:v>
                </c:pt>
                <c:pt idx="22">
                  <c:v>39770</c:v>
                </c:pt>
                <c:pt idx="23">
                  <c:v>39769</c:v>
                </c:pt>
                <c:pt idx="24">
                  <c:v>39766</c:v>
                </c:pt>
                <c:pt idx="25">
                  <c:v>39765</c:v>
                </c:pt>
                <c:pt idx="26">
                  <c:v>39764</c:v>
                </c:pt>
                <c:pt idx="27">
                  <c:v>39763</c:v>
                </c:pt>
                <c:pt idx="28">
                  <c:v>39762</c:v>
                </c:pt>
                <c:pt idx="29">
                  <c:v>39759</c:v>
                </c:pt>
                <c:pt idx="30">
                  <c:v>39758</c:v>
                </c:pt>
                <c:pt idx="31">
                  <c:v>39757</c:v>
                </c:pt>
                <c:pt idx="32">
                  <c:v>39756</c:v>
                </c:pt>
                <c:pt idx="33">
                  <c:v>39755</c:v>
                </c:pt>
                <c:pt idx="34">
                  <c:v>39752</c:v>
                </c:pt>
                <c:pt idx="35">
                  <c:v>39751</c:v>
                </c:pt>
                <c:pt idx="36">
                  <c:v>39750</c:v>
                </c:pt>
                <c:pt idx="37">
                  <c:v>39749</c:v>
                </c:pt>
                <c:pt idx="38">
                  <c:v>39748</c:v>
                </c:pt>
                <c:pt idx="39">
                  <c:v>39745</c:v>
                </c:pt>
                <c:pt idx="40">
                  <c:v>39744</c:v>
                </c:pt>
                <c:pt idx="41">
                  <c:v>39743</c:v>
                </c:pt>
                <c:pt idx="42">
                  <c:v>39742</c:v>
                </c:pt>
                <c:pt idx="43">
                  <c:v>39741</c:v>
                </c:pt>
                <c:pt idx="44">
                  <c:v>39738</c:v>
                </c:pt>
                <c:pt idx="45">
                  <c:v>39737</c:v>
                </c:pt>
                <c:pt idx="46">
                  <c:v>39736</c:v>
                </c:pt>
                <c:pt idx="47">
                  <c:v>39735</c:v>
                </c:pt>
                <c:pt idx="48">
                  <c:v>39734</c:v>
                </c:pt>
                <c:pt idx="49">
                  <c:v>39731</c:v>
                </c:pt>
                <c:pt idx="50">
                  <c:v>39730</c:v>
                </c:pt>
                <c:pt idx="51">
                  <c:v>39729</c:v>
                </c:pt>
                <c:pt idx="52">
                  <c:v>39728</c:v>
                </c:pt>
                <c:pt idx="53">
                  <c:v>39727</c:v>
                </c:pt>
                <c:pt idx="54">
                  <c:v>39724</c:v>
                </c:pt>
                <c:pt idx="55">
                  <c:v>39723</c:v>
                </c:pt>
                <c:pt idx="56">
                  <c:v>39722</c:v>
                </c:pt>
                <c:pt idx="57">
                  <c:v>39721</c:v>
                </c:pt>
                <c:pt idx="58">
                  <c:v>39720</c:v>
                </c:pt>
                <c:pt idx="59">
                  <c:v>39717</c:v>
                </c:pt>
                <c:pt idx="60">
                  <c:v>39716</c:v>
                </c:pt>
                <c:pt idx="61">
                  <c:v>39715</c:v>
                </c:pt>
                <c:pt idx="62">
                  <c:v>39714</c:v>
                </c:pt>
                <c:pt idx="63">
                  <c:v>39713</c:v>
                </c:pt>
                <c:pt idx="64">
                  <c:v>39710</c:v>
                </c:pt>
                <c:pt idx="65">
                  <c:v>39709</c:v>
                </c:pt>
                <c:pt idx="66">
                  <c:v>39708</c:v>
                </c:pt>
                <c:pt idx="67">
                  <c:v>39707</c:v>
                </c:pt>
                <c:pt idx="68">
                  <c:v>39706</c:v>
                </c:pt>
                <c:pt idx="69">
                  <c:v>39703</c:v>
                </c:pt>
                <c:pt idx="70">
                  <c:v>39702</c:v>
                </c:pt>
                <c:pt idx="71">
                  <c:v>39701</c:v>
                </c:pt>
                <c:pt idx="72">
                  <c:v>39700</c:v>
                </c:pt>
                <c:pt idx="73">
                  <c:v>39699</c:v>
                </c:pt>
                <c:pt idx="74">
                  <c:v>39696</c:v>
                </c:pt>
                <c:pt idx="75">
                  <c:v>39695</c:v>
                </c:pt>
                <c:pt idx="76">
                  <c:v>39694</c:v>
                </c:pt>
                <c:pt idx="77">
                  <c:v>39693</c:v>
                </c:pt>
                <c:pt idx="78">
                  <c:v>39692</c:v>
                </c:pt>
                <c:pt idx="79">
                  <c:v>39689</c:v>
                </c:pt>
                <c:pt idx="80">
                  <c:v>39688</c:v>
                </c:pt>
                <c:pt idx="81">
                  <c:v>39687</c:v>
                </c:pt>
                <c:pt idx="82">
                  <c:v>39686</c:v>
                </c:pt>
                <c:pt idx="83">
                  <c:v>39685</c:v>
                </c:pt>
                <c:pt idx="84">
                  <c:v>39682</c:v>
                </c:pt>
                <c:pt idx="85">
                  <c:v>39681</c:v>
                </c:pt>
                <c:pt idx="86">
                  <c:v>39680</c:v>
                </c:pt>
                <c:pt idx="87">
                  <c:v>39679</c:v>
                </c:pt>
                <c:pt idx="88">
                  <c:v>39678</c:v>
                </c:pt>
                <c:pt idx="89">
                  <c:v>39675</c:v>
                </c:pt>
                <c:pt idx="90">
                  <c:v>39674</c:v>
                </c:pt>
                <c:pt idx="91">
                  <c:v>39673</c:v>
                </c:pt>
                <c:pt idx="92">
                  <c:v>39672</c:v>
                </c:pt>
                <c:pt idx="93">
                  <c:v>39671</c:v>
                </c:pt>
                <c:pt idx="94">
                  <c:v>39668</c:v>
                </c:pt>
                <c:pt idx="95">
                  <c:v>39667</c:v>
                </c:pt>
                <c:pt idx="96">
                  <c:v>39666</c:v>
                </c:pt>
                <c:pt idx="97">
                  <c:v>39665</c:v>
                </c:pt>
                <c:pt idx="98">
                  <c:v>39664</c:v>
                </c:pt>
                <c:pt idx="99">
                  <c:v>39661</c:v>
                </c:pt>
                <c:pt idx="100">
                  <c:v>39660</c:v>
                </c:pt>
                <c:pt idx="101">
                  <c:v>39659</c:v>
                </c:pt>
                <c:pt idx="102">
                  <c:v>39658</c:v>
                </c:pt>
                <c:pt idx="103">
                  <c:v>39657</c:v>
                </c:pt>
                <c:pt idx="104">
                  <c:v>39654</c:v>
                </c:pt>
                <c:pt idx="105">
                  <c:v>39653</c:v>
                </c:pt>
                <c:pt idx="106">
                  <c:v>39652</c:v>
                </c:pt>
                <c:pt idx="107">
                  <c:v>39651</c:v>
                </c:pt>
                <c:pt idx="108">
                  <c:v>39650</c:v>
                </c:pt>
                <c:pt idx="109">
                  <c:v>39647</c:v>
                </c:pt>
                <c:pt idx="110">
                  <c:v>39646</c:v>
                </c:pt>
                <c:pt idx="111">
                  <c:v>39645</c:v>
                </c:pt>
                <c:pt idx="112">
                  <c:v>39644</c:v>
                </c:pt>
                <c:pt idx="113">
                  <c:v>39643</c:v>
                </c:pt>
                <c:pt idx="114">
                  <c:v>39640</c:v>
                </c:pt>
                <c:pt idx="115">
                  <c:v>39639</c:v>
                </c:pt>
                <c:pt idx="116">
                  <c:v>39637</c:v>
                </c:pt>
                <c:pt idx="117">
                  <c:v>39636</c:v>
                </c:pt>
                <c:pt idx="118">
                  <c:v>39633</c:v>
                </c:pt>
                <c:pt idx="119">
                  <c:v>39632</c:v>
                </c:pt>
                <c:pt idx="120">
                  <c:v>39631</c:v>
                </c:pt>
                <c:pt idx="121">
                  <c:v>39630</c:v>
                </c:pt>
                <c:pt idx="122">
                  <c:v>39629</c:v>
                </c:pt>
                <c:pt idx="123">
                  <c:v>39626</c:v>
                </c:pt>
                <c:pt idx="124">
                  <c:v>39625</c:v>
                </c:pt>
                <c:pt idx="125">
                  <c:v>39624</c:v>
                </c:pt>
                <c:pt idx="126">
                  <c:v>39623</c:v>
                </c:pt>
                <c:pt idx="127">
                  <c:v>39622</c:v>
                </c:pt>
              </c:numCache>
            </c:numRef>
          </c:cat>
          <c:val>
            <c:numRef>
              <c:f>BOVESPA!$B$3:$B$130</c:f>
              <c:numCache>
                <c:formatCode>_-* #,##0.0_-;\-* #,##0.0_-;_-* "-"??_-;_-@_-</c:formatCode>
                <c:ptCount val="128"/>
                <c:pt idx="0">
                  <c:v>39131.230000000003</c:v>
                </c:pt>
                <c:pt idx="1">
                  <c:v>39536.269999999997</c:v>
                </c:pt>
                <c:pt idx="2">
                  <c:v>39947.43</c:v>
                </c:pt>
                <c:pt idx="3">
                  <c:v>39993.46</c:v>
                </c:pt>
                <c:pt idx="4">
                  <c:v>38320.19</c:v>
                </c:pt>
                <c:pt idx="5">
                  <c:v>39373.86</c:v>
                </c:pt>
                <c:pt idx="6">
                  <c:v>38519.07</c:v>
                </c:pt>
                <c:pt idx="7">
                  <c:v>39004.400000000001</c:v>
                </c:pt>
                <c:pt idx="8">
                  <c:v>37968.11</c:v>
                </c:pt>
                <c:pt idx="9">
                  <c:v>38284.910000000003</c:v>
                </c:pt>
                <c:pt idx="10">
                  <c:v>35347.39</c:v>
                </c:pt>
                <c:pt idx="11">
                  <c:v>35127.769999999997</c:v>
                </c:pt>
                <c:pt idx="12">
                  <c:v>35296.699999999997</c:v>
                </c:pt>
                <c:pt idx="13">
                  <c:v>35000.839999999997</c:v>
                </c:pt>
                <c:pt idx="14">
                  <c:v>34740.5</c:v>
                </c:pt>
                <c:pt idx="15">
                  <c:v>36595.870000000003</c:v>
                </c:pt>
                <c:pt idx="16">
                  <c:v>36212.65</c:v>
                </c:pt>
                <c:pt idx="17">
                  <c:v>36469.61</c:v>
                </c:pt>
                <c:pt idx="18">
                  <c:v>34812.86</c:v>
                </c:pt>
                <c:pt idx="19">
                  <c:v>34188.83</c:v>
                </c:pt>
                <c:pt idx="20">
                  <c:v>31250.6</c:v>
                </c:pt>
                <c:pt idx="21">
                  <c:v>33404.550000000003</c:v>
                </c:pt>
                <c:pt idx="22">
                  <c:v>34094.660000000003</c:v>
                </c:pt>
                <c:pt idx="23">
                  <c:v>35717.21</c:v>
                </c:pt>
                <c:pt idx="24">
                  <c:v>35789.1</c:v>
                </c:pt>
                <c:pt idx="25">
                  <c:v>35993.33</c:v>
                </c:pt>
                <c:pt idx="26">
                  <c:v>34373.99</c:v>
                </c:pt>
                <c:pt idx="27">
                  <c:v>37261.9</c:v>
                </c:pt>
                <c:pt idx="28">
                  <c:v>36776.269999999997</c:v>
                </c:pt>
                <c:pt idx="29">
                  <c:v>36665.11</c:v>
                </c:pt>
                <c:pt idx="30">
                  <c:v>36361.910000000003</c:v>
                </c:pt>
                <c:pt idx="31">
                  <c:v>37785.660000000003</c:v>
                </c:pt>
                <c:pt idx="32">
                  <c:v>40254.800000000003</c:v>
                </c:pt>
                <c:pt idx="33">
                  <c:v>38249.440000000002</c:v>
                </c:pt>
                <c:pt idx="34">
                  <c:v>37256.839999999997</c:v>
                </c:pt>
                <c:pt idx="35">
                  <c:v>37448.769999999997</c:v>
                </c:pt>
                <c:pt idx="36">
                  <c:v>34845.21</c:v>
                </c:pt>
                <c:pt idx="37">
                  <c:v>33386.65</c:v>
                </c:pt>
                <c:pt idx="38">
                  <c:v>29435.11</c:v>
                </c:pt>
                <c:pt idx="39">
                  <c:v>31481.55</c:v>
                </c:pt>
                <c:pt idx="40">
                  <c:v>33818.49</c:v>
                </c:pt>
                <c:pt idx="41">
                  <c:v>35069.730000000003</c:v>
                </c:pt>
                <c:pt idx="42">
                  <c:v>39043.39</c:v>
                </c:pt>
                <c:pt idx="43">
                  <c:v>39441.08</c:v>
                </c:pt>
                <c:pt idx="44">
                  <c:v>36399.089999999997</c:v>
                </c:pt>
                <c:pt idx="45">
                  <c:v>36441.72</c:v>
                </c:pt>
                <c:pt idx="46">
                  <c:v>36833.019999999997</c:v>
                </c:pt>
                <c:pt idx="47">
                  <c:v>41569.03</c:v>
                </c:pt>
                <c:pt idx="48">
                  <c:v>40829.129999999997</c:v>
                </c:pt>
                <c:pt idx="49">
                  <c:v>35609.54</c:v>
                </c:pt>
                <c:pt idx="50">
                  <c:v>37080.300000000003</c:v>
                </c:pt>
                <c:pt idx="51">
                  <c:v>38593.54</c:v>
                </c:pt>
                <c:pt idx="52">
                  <c:v>40139.85</c:v>
                </c:pt>
                <c:pt idx="53">
                  <c:v>42100.79</c:v>
                </c:pt>
                <c:pt idx="54">
                  <c:v>44517.32</c:v>
                </c:pt>
                <c:pt idx="55">
                  <c:v>46145.1</c:v>
                </c:pt>
                <c:pt idx="56">
                  <c:v>49798.65</c:v>
                </c:pt>
                <c:pt idx="57">
                  <c:v>49541.27</c:v>
                </c:pt>
                <c:pt idx="58">
                  <c:v>46028.06</c:v>
                </c:pt>
                <c:pt idx="59">
                  <c:v>50782.99</c:v>
                </c:pt>
                <c:pt idx="60">
                  <c:v>51828.46</c:v>
                </c:pt>
                <c:pt idx="61">
                  <c:v>49842.99</c:v>
                </c:pt>
                <c:pt idx="62">
                  <c:v>49593.17</c:v>
                </c:pt>
                <c:pt idx="63">
                  <c:v>51540.58</c:v>
                </c:pt>
                <c:pt idx="64">
                  <c:v>53055.38</c:v>
                </c:pt>
                <c:pt idx="65">
                  <c:v>48422.75</c:v>
                </c:pt>
                <c:pt idx="66">
                  <c:v>45908.51</c:v>
                </c:pt>
                <c:pt idx="67">
                  <c:v>49228.92</c:v>
                </c:pt>
                <c:pt idx="68">
                  <c:v>48416.33</c:v>
                </c:pt>
                <c:pt idx="69">
                  <c:v>52392.86</c:v>
                </c:pt>
                <c:pt idx="70">
                  <c:v>51270.400000000001</c:v>
                </c:pt>
                <c:pt idx="71">
                  <c:v>49633.16</c:v>
                </c:pt>
                <c:pt idx="72">
                  <c:v>48435.3</c:v>
                </c:pt>
                <c:pt idx="73">
                  <c:v>50717.97</c:v>
                </c:pt>
                <c:pt idx="74">
                  <c:v>51939.6</c:v>
                </c:pt>
                <c:pt idx="75">
                  <c:v>51408.54</c:v>
                </c:pt>
                <c:pt idx="76">
                  <c:v>53527.01</c:v>
                </c:pt>
                <c:pt idx="77">
                  <c:v>54404.41</c:v>
                </c:pt>
                <c:pt idx="78">
                  <c:v>55162.14</c:v>
                </c:pt>
                <c:pt idx="79">
                  <c:v>55680.41</c:v>
                </c:pt>
                <c:pt idx="80">
                  <c:v>56382.22</c:v>
                </c:pt>
                <c:pt idx="81">
                  <c:v>55519.24</c:v>
                </c:pt>
                <c:pt idx="82">
                  <c:v>54358.7</c:v>
                </c:pt>
                <c:pt idx="83">
                  <c:v>54477.25</c:v>
                </c:pt>
                <c:pt idx="84">
                  <c:v>55850.13</c:v>
                </c:pt>
                <c:pt idx="85">
                  <c:v>55934.69</c:v>
                </c:pt>
                <c:pt idx="86">
                  <c:v>55377.15</c:v>
                </c:pt>
                <c:pt idx="87">
                  <c:v>53638.69</c:v>
                </c:pt>
                <c:pt idx="88">
                  <c:v>53326.54</c:v>
                </c:pt>
                <c:pt idx="89">
                  <c:v>54244.03</c:v>
                </c:pt>
                <c:pt idx="90">
                  <c:v>55138.35</c:v>
                </c:pt>
                <c:pt idx="91">
                  <c:v>54573.18</c:v>
                </c:pt>
                <c:pt idx="92">
                  <c:v>54502.97</c:v>
                </c:pt>
                <c:pt idx="93">
                  <c:v>54720.25</c:v>
                </c:pt>
                <c:pt idx="94">
                  <c:v>56584.4</c:v>
                </c:pt>
                <c:pt idx="95">
                  <c:v>57017.55</c:v>
                </c:pt>
                <c:pt idx="96">
                  <c:v>57542.49</c:v>
                </c:pt>
                <c:pt idx="97">
                  <c:v>56470.59</c:v>
                </c:pt>
                <c:pt idx="98">
                  <c:v>55609.07</c:v>
                </c:pt>
                <c:pt idx="99">
                  <c:v>57630.35</c:v>
                </c:pt>
                <c:pt idx="100">
                  <c:v>59505.17</c:v>
                </c:pt>
                <c:pt idx="101">
                  <c:v>59997.64</c:v>
                </c:pt>
                <c:pt idx="102">
                  <c:v>58042.87</c:v>
                </c:pt>
                <c:pt idx="103">
                  <c:v>56869.02</c:v>
                </c:pt>
                <c:pt idx="104">
                  <c:v>57199.14</c:v>
                </c:pt>
                <c:pt idx="105">
                  <c:v>57434.37</c:v>
                </c:pt>
                <c:pt idx="106">
                  <c:v>59420.86</c:v>
                </c:pt>
                <c:pt idx="107">
                  <c:v>59647.32</c:v>
                </c:pt>
                <c:pt idx="108">
                  <c:v>60771.79</c:v>
                </c:pt>
                <c:pt idx="109">
                  <c:v>59988.1</c:v>
                </c:pt>
                <c:pt idx="110">
                  <c:v>60108.72</c:v>
                </c:pt>
                <c:pt idx="111">
                  <c:v>62056.47</c:v>
                </c:pt>
                <c:pt idx="112">
                  <c:v>61015.09</c:v>
                </c:pt>
                <c:pt idx="113">
                  <c:v>60720.9</c:v>
                </c:pt>
                <c:pt idx="114">
                  <c:v>60148.26</c:v>
                </c:pt>
                <c:pt idx="115">
                  <c:v>60252.74</c:v>
                </c:pt>
                <c:pt idx="116">
                  <c:v>59535.95</c:v>
                </c:pt>
                <c:pt idx="117">
                  <c:v>59088.2</c:v>
                </c:pt>
                <c:pt idx="118">
                  <c:v>59365.35</c:v>
                </c:pt>
                <c:pt idx="119">
                  <c:v>59273.38</c:v>
                </c:pt>
                <c:pt idx="120">
                  <c:v>61106.22</c:v>
                </c:pt>
                <c:pt idx="121">
                  <c:v>63396.19</c:v>
                </c:pt>
                <c:pt idx="122">
                  <c:v>65017.58</c:v>
                </c:pt>
                <c:pt idx="123">
                  <c:v>64321.11</c:v>
                </c:pt>
                <c:pt idx="124">
                  <c:v>63946.92</c:v>
                </c:pt>
                <c:pt idx="125">
                  <c:v>65853.34</c:v>
                </c:pt>
                <c:pt idx="126">
                  <c:v>64167.77</c:v>
                </c:pt>
                <c:pt idx="127">
                  <c:v>64640.45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DB2-B445-BD49BF3C2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37728"/>
        <c:axId val="110543616"/>
      </c:areaChart>
      <c:dateAx>
        <c:axId val="110537728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110543616"/>
        <c:crosses val="autoZero"/>
        <c:auto val="1"/>
        <c:lblOffset val="100"/>
        <c:baseTimeUnit val="days"/>
      </c:dateAx>
      <c:valAx>
        <c:axId val="110543616"/>
        <c:scaling>
          <c:orientation val="minMax"/>
          <c:max val="68000"/>
          <c:min val="25000"/>
        </c:scaling>
        <c:delete val="0"/>
        <c:axPos val="l"/>
        <c:numFmt formatCode="&quot;R$ &quot;\ 0,\ &quot;mil&quot;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110537728"/>
        <c:crosses val="autoZero"/>
        <c:crossBetween val="midCat"/>
        <c:majorUnit val="10000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solidFill>
        <a:srgbClr val="FF0000"/>
      </a:solidFill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conomiacomexcel/?ref=bookmarks" TargetMode="External"/><Relationship Id="rId3" Type="http://schemas.openxmlformats.org/officeDocument/2006/relationships/hyperlink" Target="https://br.linkedin.com/company/economiacomexcel" TargetMode="External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hannel/UCo9aZwrYaQ6lx5EvfuqC_Ng" TargetMode="External"/><Relationship Id="rId6" Type="http://schemas.openxmlformats.org/officeDocument/2006/relationships/hyperlink" Target="https://economiacomexcel.wixsite.com/excel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https://www.instagram.com/economiacomexcel/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3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250" y="44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1</xdr:col>
      <xdr:colOff>95250</xdr:colOff>
      <xdr:row>21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/>
          <a:endParaRPr lang="pt-BR" sz="1100" b="1"/>
        </a:p>
      </xdr:txBody>
    </xdr:sp>
    <xdr:clientData/>
  </xdr:oneCellAnchor>
  <xdr:oneCellAnchor>
    <xdr:from>
      <xdr:col>1</xdr:col>
      <xdr:colOff>95250</xdr:colOff>
      <xdr:row>30</xdr:row>
      <xdr:rowOff>76200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525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/>
          <a:endParaRPr lang="pt-BR" sz="1100" b="1"/>
        </a:p>
      </xdr:txBody>
    </xdr:sp>
    <xdr:clientData/>
  </xdr:oneCellAnchor>
  <xdr:twoCellAnchor>
    <xdr:from>
      <xdr:col>1</xdr:col>
      <xdr:colOff>19051</xdr:colOff>
      <xdr:row>20</xdr:row>
      <xdr:rowOff>0</xdr:rowOff>
    </xdr:from>
    <xdr:to>
      <xdr:col>6</xdr:col>
      <xdr:colOff>609601</xdr:colOff>
      <xdr:row>36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95250</xdr:colOff>
      <xdr:row>12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52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1</xdr:col>
      <xdr:colOff>95250</xdr:colOff>
      <xdr:row>21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25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1</xdr:col>
      <xdr:colOff>95250</xdr:colOff>
      <xdr:row>29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52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1</xdr:col>
      <xdr:colOff>95250</xdr:colOff>
      <xdr:row>39</xdr:row>
      <xdr:rowOff>76200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25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/>
          <a:endParaRPr lang="pt-BR" sz="1100" b="1"/>
        </a:p>
      </xdr:txBody>
    </xdr:sp>
    <xdr:clientData/>
  </xdr:oneCellAnchor>
  <xdr:oneCellAnchor>
    <xdr:from>
      <xdr:col>1</xdr:col>
      <xdr:colOff>95250</xdr:colOff>
      <xdr:row>38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52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 b="1"/>
        </a:p>
      </xdr:txBody>
    </xdr:sp>
    <xdr:clientData/>
  </xdr:oneCellAnchor>
  <xdr:twoCellAnchor>
    <xdr:from>
      <xdr:col>1</xdr:col>
      <xdr:colOff>19050</xdr:colOff>
      <xdr:row>2</xdr:row>
      <xdr:rowOff>1</xdr:rowOff>
    </xdr:from>
    <xdr:to>
      <xdr:col>6</xdr:col>
      <xdr:colOff>619125</xdr:colOff>
      <xdr:row>19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17318</xdr:colOff>
      <xdr:row>37</xdr:row>
      <xdr:rowOff>0</xdr:rowOff>
    </xdr:from>
    <xdr:to>
      <xdr:col>6</xdr:col>
      <xdr:colOff>597477</xdr:colOff>
      <xdr:row>48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398318</xdr:colOff>
      <xdr:row>46</xdr:row>
      <xdr:rowOff>86590</xdr:rowOff>
    </xdr:from>
    <xdr:to>
      <xdr:col>6</xdr:col>
      <xdr:colOff>598770</xdr:colOff>
      <xdr:row>48</xdr:row>
      <xdr:rowOff>0</xdr:rowOff>
    </xdr:to>
    <xdr:sp macro="" textlink="Dados!K2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05000" y="6425045"/>
          <a:ext cx="1533952" cy="179999"/>
        </a:xfrm>
        <a:prstGeom prst="rect">
          <a:avLst/>
        </a:prstGeom>
        <a:solidFill>
          <a:schemeClr val="accent2">
            <a:lumMod val="7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fld id="{AF11D387-D9CB-41FA-8F01-2F6DB52ADB09}" type="TxLink">
            <a:rPr lang="pt-BR" sz="900" b="1"/>
            <a:pPr algn="ctr"/>
            <a:t>Tolerância ao risco em 1999</a:t>
          </a:fld>
          <a:endParaRPr lang="pt-BR" sz="900" b="1"/>
        </a:p>
      </xdr:txBody>
    </xdr:sp>
    <xdr:clientData/>
  </xdr:twoCellAnchor>
  <xdr:twoCellAnchor>
    <xdr:from>
      <xdr:col>1</xdr:col>
      <xdr:colOff>17319</xdr:colOff>
      <xdr:row>48</xdr:row>
      <xdr:rowOff>69272</xdr:rowOff>
    </xdr:from>
    <xdr:to>
      <xdr:col>6</xdr:col>
      <xdr:colOff>598771</xdr:colOff>
      <xdr:row>56</xdr:row>
      <xdr:rowOff>156899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31619" y="6565322"/>
          <a:ext cx="3496102" cy="1487802"/>
          <a:chOff x="17319" y="6173931"/>
          <a:chExt cx="3421634" cy="1490400"/>
        </a:xfrm>
      </xdr:grpSpPr>
      <xdr:graphicFrame macro="">
        <xdr:nvGraphicFramePr>
          <xdr:cNvPr id="32" name="Gráfico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aphicFramePr/>
        </xdr:nvGraphicFramePr>
        <xdr:xfrm>
          <a:off x="17319" y="6173931"/>
          <a:ext cx="3420341" cy="149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Dados!L2">
        <xdr:nvSpPr>
          <xdr:cNvPr id="33" name="Retângulo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1905001" y="7488733"/>
            <a:ext cx="1533952" cy="172800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fld id="{E89F64A0-E49C-4B0A-8B4B-5ECCB4EEE5A2}" type="TxLink">
              <a:rPr lang="pt-BR" sz="900" b="1"/>
              <a:pPr algn="ctr"/>
              <a:t>Tolerância ao risco em 2008</a:t>
            </a:fld>
            <a:endParaRPr lang="pt-BR" sz="900" b="1"/>
          </a:p>
        </xdr:txBody>
      </xdr:sp>
    </xdr:grpSp>
    <xdr:clientData/>
  </xdr:twoCellAnchor>
  <xdr:twoCellAnchor>
    <xdr:from>
      <xdr:col>6</xdr:col>
      <xdr:colOff>666749</xdr:colOff>
      <xdr:row>48</xdr:row>
      <xdr:rowOff>60615</xdr:rowOff>
    </xdr:from>
    <xdr:to>
      <xdr:col>13</xdr:col>
      <xdr:colOff>1</xdr:colOff>
      <xdr:row>56</xdr:row>
      <xdr:rowOff>164523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3695699" y="6556665"/>
          <a:ext cx="2505077" cy="1504083"/>
          <a:chOff x="3506931" y="6165274"/>
          <a:chExt cx="2433206" cy="1506681"/>
        </a:xfrm>
      </xdr:grpSpPr>
      <xdr:graphicFrame macro="">
        <xdr:nvGraphicFramePr>
          <xdr:cNvPr id="35" name="Gráfic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aphicFramePr/>
        </xdr:nvGraphicFramePr>
        <xdr:xfrm>
          <a:off x="3506931" y="6165274"/>
          <a:ext cx="2433206" cy="1506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BOVESPA!A1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4762496" y="7490114"/>
            <a:ext cx="1173600" cy="173183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fld id="{CEAA5EB5-33B6-48A4-BD48-E556A7FA53C3}" type="TxLink">
              <a:rPr lang="en-US" sz="9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Índice Bovespa</a:t>
            </a:fld>
            <a:endParaRPr lang="pt-BR" sz="6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56012</xdr:colOff>
      <xdr:row>3</xdr:row>
      <xdr:rowOff>0</xdr:rowOff>
    </xdr:from>
    <xdr:to>
      <xdr:col>1</xdr:col>
      <xdr:colOff>963632</xdr:colOff>
      <xdr:row>6</xdr:row>
      <xdr:rowOff>103625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B03C1-3579-461C-BF58-5A6EFD631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22" y="1054100"/>
          <a:ext cx="907620" cy="835145"/>
        </a:xfrm>
        <a:prstGeom prst="rect">
          <a:avLst/>
        </a:prstGeom>
      </xdr:spPr>
    </xdr:pic>
    <xdr:clientData/>
  </xdr:twoCellAnchor>
  <xdr:twoCellAnchor editAs="oneCell">
    <xdr:from>
      <xdr:col>3</xdr:col>
      <xdr:colOff>7277</xdr:colOff>
      <xdr:row>3</xdr:row>
      <xdr:rowOff>0</xdr:rowOff>
    </xdr:from>
    <xdr:to>
      <xdr:col>4</xdr:col>
      <xdr:colOff>75748</xdr:colOff>
      <xdr:row>6</xdr:row>
      <xdr:rowOff>140970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BCB07E-3386-43A7-AE99-8DD27273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07" y="1054100"/>
          <a:ext cx="937151" cy="87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5</xdr:row>
      <xdr:rowOff>214173</xdr:rowOff>
    </xdr:from>
    <xdr:to>
      <xdr:col>6</xdr:col>
      <xdr:colOff>648969</xdr:colOff>
      <xdr:row>7</xdr:row>
      <xdr:rowOff>109855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0E215-1F4B-4DA0-84F2-DA67BCF57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7588" r="7725" b="7906"/>
        <a:stretch/>
      </xdr:blipFill>
      <xdr:spPr>
        <a:xfrm>
          <a:off x="4821555" y="1753413"/>
          <a:ext cx="563244" cy="383362"/>
        </a:xfrm>
        <a:prstGeom prst="rect">
          <a:avLst/>
        </a:prstGeom>
      </xdr:spPr>
    </xdr:pic>
    <xdr:clientData/>
  </xdr:twoCellAnchor>
  <xdr:twoCellAnchor editAs="oneCell">
    <xdr:from>
      <xdr:col>6</xdr:col>
      <xdr:colOff>72614</xdr:colOff>
      <xdr:row>2</xdr:row>
      <xdr:rowOff>161290</xdr:rowOff>
    </xdr:from>
    <xdr:to>
      <xdr:col>6</xdr:col>
      <xdr:colOff>681990</xdr:colOff>
      <xdr:row>5</xdr:row>
      <xdr:rowOff>70484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58AFA0-CC57-47A6-9721-AAF066813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3000" b="3333"/>
        <a:stretch/>
      </xdr:blipFill>
      <xdr:spPr>
        <a:xfrm>
          <a:off x="4809714" y="1017270"/>
          <a:ext cx="609376" cy="594994"/>
        </a:xfrm>
        <a:prstGeom prst="rect">
          <a:avLst/>
        </a:prstGeom>
      </xdr:spPr>
    </xdr:pic>
    <xdr:clientData/>
  </xdr:twoCellAnchor>
  <xdr:twoCellAnchor editAs="oneCell">
    <xdr:from>
      <xdr:col>4</xdr:col>
      <xdr:colOff>95942</xdr:colOff>
      <xdr:row>3</xdr:row>
      <xdr:rowOff>0</xdr:rowOff>
    </xdr:from>
    <xdr:to>
      <xdr:col>5</xdr:col>
      <xdr:colOff>115832</xdr:colOff>
      <xdr:row>6</xdr:row>
      <xdr:rowOff>142192</xdr:rowOff>
    </xdr:to>
    <xdr:pic>
      <xdr:nvPicPr>
        <xdr:cNvPr id="6" name="Imagem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E8814E-960D-4C49-B54F-B9B15ACD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632" y="1054100"/>
          <a:ext cx="888570" cy="873712"/>
        </a:xfrm>
        <a:prstGeom prst="rect">
          <a:avLst/>
        </a:prstGeom>
      </xdr:spPr>
    </xdr:pic>
    <xdr:clientData/>
  </xdr:twoCellAnchor>
  <xdr:twoCellAnchor editAs="oneCell">
    <xdr:from>
      <xdr:col>1</xdr:col>
      <xdr:colOff>994305</xdr:colOff>
      <xdr:row>2</xdr:row>
      <xdr:rowOff>186690</xdr:rowOff>
    </xdr:from>
    <xdr:to>
      <xdr:col>2</xdr:col>
      <xdr:colOff>834685</xdr:colOff>
      <xdr:row>6</xdr:row>
      <xdr:rowOff>139958</xdr:rowOff>
    </xdr:to>
    <xdr:pic>
      <xdr:nvPicPr>
        <xdr:cNvPr id="7" name="Imagem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4886CB5-7AED-40D5-88A8-2C6E575D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55" y="1043940"/>
          <a:ext cx="869080" cy="882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</xdr:colOff>
      <xdr:row>0</xdr:row>
      <xdr:rowOff>116840</xdr:rowOff>
    </xdr:from>
    <xdr:to>
      <xdr:col>2</xdr:col>
      <xdr:colOff>843690</xdr:colOff>
      <xdr:row>0</xdr:row>
      <xdr:rowOff>612365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3FEB6EF-5018-48BC-A9A4-6CF26CC4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" y="116840"/>
          <a:ext cx="1792380" cy="4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conomiacom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M57"/>
  <sheetViews>
    <sheetView showGridLines="0" tabSelected="1" zoomScale="80" zoomScaleNormal="80" workbookViewId="0"/>
  </sheetViews>
  <sheetFormatPr defaultColWidth="9.109375" defaultRowHeight="0" customHeight="1" zeroHeight="1" x14ac:dyDescent="0.3"/>
  <cols>
    <col min="1" max="1" width="1.6640625" customWidth="1"/>
    <col min="2" max="2" width="2.5546875" customWidth="1"/>
    <col min="3" max="7" width="10" customWidth="1"/>
    <col min="8" max="8" width="0.88671875" customWidth="1"/>
    <col min="9" max="9" width="10" customWidth="1"/>
    <col min="10" max="10" width="5.44140625" customWidth="1"/>
    <col min="11" max="12" width="9.5546875" customWidth="1"/>
    <col min="13" max="13" width="0.88671875" customWidth="1"/>
    <col min="14" max="14" width="1.6640625" customWidth="1"/>
  </cols>
  <sheetData>
    <row r="1" spans="2:13" ht="21.9" customHeight="1" x14ac:dyDescent="0.3">
      <c r="B1" s="27" t="s">
        <v>49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13" ht="5.85" customHeight="1" x14ac:dyDescent="0.3">
      <c r="H2" s="7"/>
      <c r="I2" s="7"/>
      <c r="J2" s="7"/>
      <c r="K2" s="7"/>
      <c r="L2" s="7"/>
      <c r="M2" s="7"/>
    </row>
    <row r="3" spans="2:13" ht="15" customHeight="1" x14ac:dyDescent="0.3">
      <c r="C3" s="3"/>
      <c r="D3" s="3"/>
      <c r="E3" s="3"/>
      <c r="F3" s="3"/>
      <c r="G3" s="3"/>
      <c r="H3" s="35" t="s">
        <v>8</v>
      </c>
      <c r="I3" s="36"/>
      <c r="J3" s="36"/>
      <c r="K3" s="36"/>
      <c r="L3" s="36"/>
      <c r="M3" s="37"/>
    </row>
    <row r="4" spans="2:13" s="5" customFormat="1" ht="11.1" customHeight="1" x14ac:dyDescent="0.25">
      <c r="C4" s="4"/>
      <c r="D4" s="4"/>
      <c r="E4" s="4"/>
      <c r="F4" s="4"/>
      <c r="G4" s="4"/>
      <c r="H4" s="11"/>
      <c r="I4" s="12" t="s">
        <v>1</v>
      </c>
      <c r="J4" s="13">
        <v>85.3</v>
      </c>
      <c r="K4" s="38">
        <f>J4</f>
        <v>85.3</v>
      </c>
      <c r="L4" s="38"/>
      <c r="M4" s="8"/>
    </row>
    <row r="5" spans="2:13" s="5" customFormat="1" ht="11.1" customHeight="1" x14ac:dyDescent="0.25">
      <c r="C5" s="4"/>
      <c r="D5" s="4"/>
      <c r="E5" s="4"/>
      <c r="F5" s="4"/>
      <c r="G5" s="4"/>
      <c r="H5" s="10"/>
      <c r="I5" s="15" t="s">
        <v>2</v>
      </c>
      <c r="J5" s="16">
        <v>85.5</v>
      </c>
      <c r="K5" s="38">
        <f t="shared" ref="K5:K10" si="0">J5</f>
        <v>85.5</v>
      </c>
      <c r="L5" s="38"/>
      <c r="M5" s="8"/>
    </row>
    <row r="6" spans="2:13" s="5" customFormat="1" ht="11.1" customHeight="1" x14ac:dyDescent="0.25">
      <c r="H6" s="10"/>
      <c r="I6" s="15" t="s">
        <v>3</v>
      </c>
      <c r="J6" s="16">
        <v>117</v>
      </c>
      <c r="K6" s="38">
        <f t="shared" si="0"/>
        <v>117</v>
      </c>
      <c r="L6" s="38"/>
      <c r="M6" s="8"/>
    </row>
    <row r="7" spans="2:13" s="5" customFormat="1" ht="11.1" customHeight="1" x14ac:dyDescent="0.25">
      <c r="H7" s="10"/>
      <c r="I7" s="15" t="s">
        <v>4</v>
      </c>
      <c r="J7" s="16">
        <v>155.19999999999999</v>
      </c>
      <c r="K7" s="38">
        <f t="shared" si="0"/>
        <v>155.19999999999999</v>
      </c>
      <c r="L7" s="38"/>
      <c r="M7" s="8"/>
    </row>
    <row r="8" spans="2:13" s="5" customFormat="1" ht="11.1" customHeight="1" x14ac:dyDescent="0.25">
      <c r="H8" s="10"/>
      <c r="I8" s="15" t="s">
        <v>5</v>
      </c>
      <c r="J8" s="16">
        <v>219.6</v>
      </c>
      <c r="K8" s="38">
        <f t="shared" si="0"/>
        <v>219.6</v>
      </c>
      <c r="L8" s="38"/>
      <c r="M8" s="8"/>
    </row>
    <row r="9" spans="2:13" s="5" customFormat="1" ht="11.1" customHeight="1" x14ac:dyDescent="0.25">
      <c r="H9" s="10"/>
      <c r="I9" s="15" t="s">
        <v>6</v>
      </c>
      <c r="J9" s="16">
        <v>456.6</v>
      </c>
      <c r="K9" s="38">
        <f t="shared" si="0"/>
        <v>456.6</v>
      </c>
      <c r="L9" s="38"/>
      <c r="M9" s="8"/>
    </row>
    <row r="10" spans="2:13" s="5" customFormat="1" ht="11.1" customHeight="1" x14ac:dyDescent="0.25">
      <c r="H10" s="10"/>
      <c r="I10" s="15" t="s">
        <v>7</v>
      </c>
      <c r="J10" s="16">
        <v>479.7</v>
      </c>
      <c r="K10" s="39">
        <f t="shared" si="0"/>
        <v>479.7</v>
      </c>
      <c r="L10" s="39"/>
      <c r="M10" s="9"/>
    </row>
    <row r="11" spans="2:13" ht="5.85" customHeight="1" x14ac:dyDescent="0.3">
      <c r="H11" s="7"/>
      <c r="I11" s="7"/>
      <c r="J11" s="7"/>
      <c r="K11" s="7"/>
      <c r="L11" s="7"/>
      <c r="M11" s="7"/>
    </row>
    <row r="12" spans="2:13" ht="15" customHeight="1" x14ac:dyDescent="0.3">
      <c r="C12" s="3"/>
      <c r="D12" s="3"/>
      <c r="E12" s="3"/>
      <c r="F12" s="3"/>
      <c r="G12" s="3"/>
      <c r="H12" s="35" t="s">
        <v>59</v>
      </c>
      <c r="I12" s="36"/>
      <c r="J12" s="36"/>
      <c r="K12" s="36"/>
      <c r="L12" s="36"/>
      <c r="M12" s="37"/>
    </row>
    <row r="13" spans="2:13" s="5" customFormat="1" ht="11.1" customHeight="1" x14ac:dyDescent="0.25">
      <c r="C13" s="4"/>
      <c r="D13" s="4"/>
      <c r="E13" s="4"/>
      <c r="F13" s="4"/>
      <c r="G13" s="4"/>
      <c r="H13" s="11"/>
      <c r="I13" s="12" t="s">
        <v>1</v>
      </c>
      <c r="J13" s="13">
        <v>17.600000000000001</v>
      </c>
      <c r="K13" s="38">
        <f>J13</f>
        <v>17.600000000000001</v>
      </c>
      <c r="L13" s="38"/>
      <c r="M13" s="8"/>
    </row>
    <row r="14" spans="2:13" s="5" customFormat="1" ht="11.1" customHeight="1" x14ac:dyDescent="0.25">
      <c r="C14" s="4"/>
      <c r="D14" s="4"/>
      <c r="E14" s="4"/>
      <c r="F14" s="4"/>
      <c r="G14" s="4"/>
      <c r="H14" s="10"/>
      <c r="I14" s="15" t="s">
        <v>2</v>
      </c>
      <c r="J14" s="16">
        <v>18.399999999999999</v>
      </c>
      <c r="K14" s="38">
        <f t="shared" ref="K14:K19" si="1">J14</f>
        <v>18.399999999999999</v>
      </c>
      <c r="L14" s="38"/>
      <c r="M14" s="8"/>
    </row>
    <row r="15" spans="2:13" s="5" customFormat="1" ht="11.1" customHeight="1" x14ac:dyDescent="0.25">
      <c r="H15" s="10"/>
      <c r="I15" s="15" t="s">
        <v>3</v>
      </c>
      <c r="J15" s="16">
        <v>19.2</v>
      </c>
      <c r="K15" s="38">
        <f t="shared" si="1"/>
        <v>19.2</v>
      </c>
      <c r="L15" s="38"/>
      <c r="M15" s="8"/>
    </row>
    <row r="16" spans="2:13" s="5" customFormat="1" ht="11.1" customHeight="1" x14ac:dyDescent="0.25">
      <c r="H16" s="10"/>
      <c r="I16" s="15" t="s">
        <v>4</v>
      </c>
      <c r="J16" s="16">
        <v>21.2</v>
      </c>
      <c r="K16" s="38">
        <f t="shared" si="1"/>
        <v>21.2</v>
      </c>
      <c r="L16" s="38"/>
      <c r="M16" s="8"/>
    </row>
    <row r="17" spans="3:13" s="5" customFormat="1" ht="11.1" customHeight="1" x14ac:dyDescent="0.25">
      <c r="H17" s="10"/>
      <c r="I17" s="15" t="s">
        <v>5</v>
      </c>
      <c r="J17" s="16">
        <v>21.8</v>
      </c>
      <c r="K17" s="38">
        <f t="shared" si="1"/>
        <v>21.8</v>
      </c>
      <c r="L17" s="38"/>
      <c r="M17" s="8"/>
    </row>
    <row r="18" spans="3:13" s="5" customFormat="1" ht="11.1" customHeight="1" x14ac:dyDescent="0.25">
      <c r="H18" s="10"/>
      <c r="I18" s="15" t="s">
        <v>6</v>
      </c>
      <c r="J18" s="16">
        <v>24.6</v>
      </c>
      <c r="K18" s="38">
        <f t="shared" si="1"/>
        <v>24.6</v>
      </c>
      <c r="L18" s="38"/>
      <c r="M18" s="8"/>
    </row>
    <row r="19" spans="3:13" s="5" customFormat="1" ht="11.1" customHeight="1" x14ac:dyDescent="0.25">
      <c r="H19" s="10"/>
      <c r="I19" s="15" t="s">
        <v>7</v>
      </c>
      <c r="J19" s="16">
        <v>24.1</v>
      </c>
      <c r="K19" s="39">
        <f t="shared" si="1"/>
        <v>24.1</v>
      </c>
      <c r="L19" s="39"/>
      <c r="M19" s="9"/>
    </row>
    <row r="20" spans="3:13" ht="5.85" customHeight="1" x14ac:dyDescent="0.3">
      <c r="H20" s="7"/>
      <c r="I20" s="7"/>
      <c r="J20" s="7"/>
      <c r="K20" s="7"/>
      <c r="L20" s="7"/>
      <c r="M20" s="7"/>
    </row>
    <row r="21" spans="3:13" ht="15" customHeight="1" x14ac:dyDescent="0.3">
      <c r="C21" s="3"/>
      <c r="D21" s="3"/>
      <c r="E21" s="3"/>
      <c r="F21" s="3"/>
      <c r="G21" s="3"/>
      <c r="H21" s="35" t="s">
        <v>9</v>
      </c>
      <c r="I21" s="36"/>
      <c r="J21" s="36"/>
      <c r="K21" s="36"/>
      <c r="L21" s="36"/>
      <c r="M21" s="37"/>
    </row>
    <row r="22" spans="3:13" s="5" customFormat="1" ht="11.1" customHeight="1" x14ac:dyDescent="0.25">
      <c r="C22" s="4"/>
      <c r="D22" s="4"/>
      <c r="E22" s="4"/>
      <c r="F22" s="4"/>
      <c r="G22" s="4"/>
      <c r="H22" s="11"/>
      <c r="I22" s="12" t="s">
        <v>2</v>
      </c>
      <c r="J22" s="13">
        <v>14.7</v>
      </c>
      <c r="K22" s="29">
        <v>14.7</v>
      </c>
      <c r="L22" s="29"/>
      <c r="M22" s="8"/>
    </row>
    <row r="23" spans="3:13" s="5" customFormat="1" ht="11.1" customHeight="1" x14ac:dyDescent="0.25">
      <c r="H23" s="10"/>
      <c r="I23" s="15" t="s">
        <v>3</v>
      </c>
      <c r="J23" s="16">
        <v>24.9</v>
      </c>
      <c r="K23" s="29">
        <v>24.9</v>
      </c>
      <c r="L23" s="29"/>
      <c r="M23" s="8"/>
    </row>
    <row r="24" spans="3:13" s="5" customFormat="1" ht="11.1" customHeight="1" x14ac:dyDescent="0.25">
      <c r="H24" s="10"/>
      <c r="I24" s="15" t="s">
        <v>4</v>
      </c>
      <c r="J24" s="16">
        <v>34.799999999999997</v>
      </c>
      <c r="K24" s="29">
        <v>34.799999999999997</v>
      </c>
      <c r="L24" s="29"/>
      <c r="M24" s="8"/>
    </row>
    <row r="25" spans="3:13" s="5" customFormat="1" ht="11.1" customHeight="1" x14ac:dyDescent="0.25">
      <c r="H25" s="10"/>
      <c r="I25" s="15" t="s">
        <v>5</v>
      </c>
      <c r="J25" s="16">
        <v>62.3</v>
      </c>
      <c r="K25" s="29">
        <v>62.3</v>
      </c>
      <c r="L25" s="29"/>
      <c r="M25" s="8"/>
    </row>
    <row r="26" spans="3:13" s="5" customFormat="1" ht="11.1" customHeight="1" x14ac:dyDescent="0.25">
      <c r="H26" s="10"/>
      <c r="I26" s="15" t="s">
        <v>6</v>
      </c>
      <c r="J26" s="16">
        <v>135.6</v>
      </c>
      <c r="K26" s="29">
        <v>135.6</v>
      </c>
      <c r="L26" s="29"/>
      <c r="M26" s="8"/>
    </row>
    <row r="27" spans="3:13" s="5" customFormat="1" ht="11.1" customHeight="1" x14ac:dyDescent="0.25">
      <c r="H27" s="10"/>
      <c r="I27" s="15" t="s">
        <v>7</v>
      </c>
      <c r="J27" s="16">
        <v>208.6</v>
      </c>
      <c r="K27" s="30">
        <v>208.6</v>
      </c>
      <c r="L27" s="31"/>
      <c r="M27" s="9"/>
    </row>
    <row r="28" spans="3:13" ht="5.85" customHeight="1" x14ac:dyDescent="0.3"/>
    <row r="29" spans="3:13" ht="15" customHeight="1" x14ac:dyDescent="0.3">
      <c r="C29" s="3"/>
      <c r="D29" s="3"/>
      <c r="E29" s="3"/>
      <c r="F29" s="3"/>
      <c r="G29" s="3"/>
      <c r="H29" s="35" t="s">
        <v>57</v>
      </c>
      <c r="I29" s="36"/>
      <c r="J29" s="36"/>
      <c r="K29" s="36"/>
      <c r="L29" s="36"/>
      <c r="M29" s="37"/>
    </row>
    <row r="30" spans="3:13" s="5" customFormat="1" ht="11.1" customHeight="1" x14ac:dyDescent="0.25">
      <c r="C30" s="4"/>
      <c r="D30" s="4"/>
      <c r="E30" s="4"/>
      <c r="F30" s="4"/>
      <c r="G30" s="4"/>
      <c r="H30" s="11"/>
      <c r="I30" s="12" t="s">
        <v>10</v>
      </c>
      <c r="J30" s="14">
        <v>47.8</v>
      </c>
      <c r="K30" s="28">
        <f>J30</f>
        <v>47.8</v>
      </c>
      <c r="L30" s="29"/>
      <c r="M30" s="8"/>
    </row>
    <row r="31" spans="3:13" s="5" customFormat="1" ht="11.1" customHeight="1" x14ac:dyDescent="0.25">
      <c r="C31" s="4"/>
      <c r="D31" s="4"/>
      <c r="E31" s="4"/>
      <c r="F31" s="4"/>
      <c r="G31" s="4"/>
      <c r="H31" s="10"/>
      <c r="I31" s="15" t="s">
        <v>11</v>
      </c>
      <c r="J31" s="17">
        <v>27</v>
      </c>
      <c r="K31" s="28">
        <f t="shared" ref="K31:K36" si="2">J31</f>
        <v>27</v>
      </c>
      <c r="L31" s="29"/>
      <c r="M31" s="8"/>
    </row>
    <row r="32" spans="3:13" s="5" customFormat="1" ht="11.1" customHeight="1" x14ac:dyDescent="0.25">
      <c r="H32" s="10"/>
      <c r="I32" s="15" t="s">
        <v>12</v>
      </c>
      <c r="J32" s="17">
        <v>5.8</v>
      </c>
      <c r="K32" s="28">
        <f t="shared" si="2"/>
        <v>5.8</v>
      </c>
      <c r="L32" s="29"/>
      <c r="M32" s="8"/>
    </row>
    <row r="33" spans="3:13" s="5" customFormat="1" ht="11.1" customHeight="1" x14ac:dyDescent="0.25">
      <c r="H33" s="10"/>
      <c r="I33" s="15" t="s">
        <v>13</v>
      </c>
      <c r="J33" s="17">
        <v>5.4</v>
      </c>
      <c r="K33" s="28">
        <f t="shared" si="2"/>
        <v>5.4</v>
      </c>
      <c r="L33" s="29"/>
      <c r="M33" s="8"/>
    </row>
    <row r="34" spans="3:13" s="5" customFormat="1" ht="11.1" customHeight="1" x14ac:dyDescent="0.25">
      <c r="H34" s="10"/>
      <c r="I34" s="15" t="s">
        <v>14</v>
      </c>
      <c r="J34" s="17">
        <v>3.2</v>
      </c>
      <c r="K34" s="28">
        <f t="shared" si="2"/>
        <v>3.2</v>
      </c>
      <c r="L34" s="29"/>
      <c r="M34" s="8"/>
    </row>
    <row r="35" spans="3:13" s="5" customFormat="1" ht="11.1" customHeight="1" x14ac:dyDescent="0.25">
      <c r="H35" s="10"/>
      <c r="I35" s="15" t="s">
        <v>15</v>
      </c>
      <c r="J35" s="17">
        <v>3</v>
      </c>
      <c r="K35" s="28">
        <f t="shared" si="2"/>
        <v>3</v>
      </c>
      <c r="L35" s="29"/>
      <c r="M35" s="8"/>
    </row>
    <row r="36" spans="3:13" s="5" customFormat="1" ht="11.1" customHeight="1" x14ac:dyDescent="0.25">
      <c r="H36" s="10"/>
      <c r="I36" s="15" t="s">
        <v>16</v>
      </c>
      <c r="J36" s="17">
        <v>1.8</v>
      </c>
      <c r="K36" s="30">
        <f t="shared" si="2"/>
        <v>1.8</v>
      </c>
      <c r="L36" s="31"/>
      <c r="M36" s="9"/>
    </row>
    <row r="37" spans="3:13" ht="5.85" customHeight="1" x14ac:dyDescent="0.3"/>
    <row r="38" spans="3:13" ht="15" customHeight="1" x14ac:dyDescent="0.3">
      <c r="C38" s="3"/>
      <c r="D38" s="3"/>
      <c r="E38" s="3"/>
      <c r="F38" s="3"/>
      <c r="G38" s="3"/>
      <c r="H38" s="32" t="s">
        <v>58</v>
      </c>
      <c r="I38" s="33"/>
      <c r="J38" s="33"/>
      <c r="K38" s="33"/>
      <c r="L38" s="33"/>
      <c r="M38" s="34"/>
    </row>
    <row r="39" spans="3:13" s="5" customFormat="1" ht="11.1" customHeight="1" x14ac:dyDescent="0.25">
      <c r="C39" s="4"/>
      <c r="D39" s="4"/>
      <c r="E39" s="4"/>
      <c r="F39" s="4"/>
      <c r="G39" s="4"/>
      <c r="H39" s="11"/>
      <c r="I39" s="12" t="s">
        <v>17</v>
      </c>
      <c r="J39" s="14">
        <v>14.2</v>
      </c>
      <c r="K39" s="28">
        <f>J39</f>
        <v>14.2</v>
      </c>
      <c r="L39" s="29"/>
      <c r="M39" s="8"/>
    </row>
    <row r="40" spans="3:13" s="5" customFormat="1" ht="11.1" customHeight="1" x14ac:dyDescent="0.25">
      <c r="C40" s="4"/>
      <c r="D40" s="4"/>
      <c r="E40" s="4"/>
      <c r="F40" s="4"/>
      <c r="G40" s="4"/>
      <c r="H40" s="10"/>
      <c r="I40" s="15" t="s">
        <v>18</v>
      </c>
      <c r="J40" s="17">
        <v>4</v>
      </c>
      <c r="K40" s="28">
        <f t="shared" ref="K40:K48" si="3">J40</f>
        <v>4</v>
      </c>
      <c r="L40" s="29"/>
      <c r="M40" s="8"/>
    </row>
    <row r="41" spans="3:13" s="5" customFormat="1" ht="11.1" customHeight="1" x14ac:dyDescent="0.25">
      <c r="H41" s="10"/>
      <c r="I41" s="15" t="s">
        <v>19</v>
      </c>
      <c r="J41" s="17">
        <v>3.4</v>
      </c>
      <c r="K41" s="28">
        <f t="shared" si="3"/>
        <v>3.4</v>
      </c>
      <c r="L41" s="29"/>
      <c r="M41" s="8"/>
    </row>
    <row r="42" spans="3:13" s="5" customFormat="1" ht="11.1" customHeight="1" x14ac:dyDescent="0.25">
      <c r="H42" s="10"/>
      <c r="I42" s="15" t="s">
        <v>20</v>
      </c>
      <c r="J42" s="17">
        <v>2.6</v>
      </c>
      <c r="K42" s="28">
        <f t="shared" si="3"/>
        <v>2.6</v>
      </c>
      <c r="L42" s="29"/>
      <c r="M42" s="8"/>
    </row>
    <row r="43" spans="3:13" s="5" customFormat="1" ht="11.1" customHeight="1" x14ac:dyDescent="0.25">
      <c r="H43" s="10"/>
      <c r="I43" s="15" t="s">
        <v>21</v>
      </c>
      <c r="J43" s="17">
        <v>1.9</v>
      </c>
      <c r="K43" s="28">
        <f t="shared" si="3"/>
        <v>1.9</v>
      </c>
      <c r="L43" s="29"/>
      <c r="M43" s="8"/>
    </row>
    <row r="44" spans="3:13" s="5" customFormat="1" ht="11.1" customHeight="1" x14ac:dyDescent="0.25">
      <c r="H44" s="10"/>
      <c r="I44" s="15" t="s">
        <v>22</v>
      </c>
      <c r="J44" s="17">
        <v>1.5</v>
      </c>
      <c r="K44" s="28">
        <f t="shared" si="3"/>
        <v>1.5</v>
      </c>
      <c r="L44" s="29"/>
      <c r="M44" s="8"/>
    </row>
    <row r="45" spans="3:13" s="5" customFormat="1" ht="11.1" customHeight="1" x14ac:dyDescent="0.25">
      <c r="H45" s="10"/>
      <c r="I45" s="18" t="s">
        <v>23</v>
      </c>
      <c r="J45" s="19">
        <v>1.3</v>
      </c>
      <c r="K45" s="28">
        <f t="shared" si="3"/>
        <v>1.3</v>
      </c>
      <c r="L45" s="29"/>
      <c r="M45" s="8"/>
    </row>
    <row r="46" spans="3:13" ht="11.1" customHeight="1" x14ac:dyDescent="0.3">
      <c r="C46" s="2"/>
      <c r="H46" s="10"/>
      <c r="I46" s="18" t="s">
        <v>24</v>
      </c>
      <c r="J46" s="19">
        <v>0.4</v>
      </c>
      <c r="K46" s="28">
        <f t="shared" si="3"/>
        <v>0.4</v>
      </c>
      <c r="L46" s="29"/>
      <c r="M46" s="8"/>
    </row>
    <row r="47" spans="3:13" ht="11.1" customHeight="1" x14ac:dyDescent="0.3">
      <c r="H47" s="10"/>
      <c r="I47" s="18" t="s">
        <v>25</v>
      </c>
      <c r="J47" s="19">
        <v>0.2</v>
      </c>
      <c r="K47" s="28">
        <f t="shared" si="3"/>
        <v>0.2</v>
      </c>
      <c r="L47" s="29"/>
      <c r="M47" s="8"/>
    </row>
    <row r="48" spans="3:13" ht="11.1" customHeight="1" x14ac:dyDescent="0.3">
      <c r="C48" s="6"/>
      <c r="D48" s="6"/>
      <c r="E48" s="6"/>
      <c r="F48" s="6"/>
      <c r="G48" s="6"/>
      <c r="H48" s="10"/>
      <c r="I48" s="18" t="s">
        <v>26</v>
      </c>
      <c r="J48" s="19">
        <v>0.1</v>
      </c>
      <c r="K48" s="30">
        <f t="shared" si="3"/>
        <v>0.1</v>
      </c>
      <c r="L48" s="31"/>
      <c r="M48" s="9"/>
    </row>
    <row r="49" ht="5.8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</sheetData>
  <mergeCells count="43">
    <mergeCell ref="K23:L23"/>
    <mergeCell ref="K24:L24"/>
    <mergeCell ref="K25:L25"/>
    <mergeCell ref="K26:L26"/>
    <mergeCell ref="H3:M3"/>
    <mergeCell ref="K4:L4"/>
    <mergeCell ref="K5:L5"/>
    <mergeCell ref="K6:L6"/>
    <mergeCell ref="K7:L7"/>
    <mergeCell ref="K8:L8"/>
    <mergeCell ref="K9:L9"/>
    <mergeCell ref="K10:L10"/>
    <mergeCell ref="K17:L17"/>
    <mergeCell ref="K18:L18"/>
    <mergeCell ref="K19:L19"/>
    <mergeCell ref="H21:M21"/>
    <mergeCell ref="K22:L22"/>
    <mergeCell ref="H12:M12"/>
    <mergeCell ref="K13:L13"/>
    <mergeCell ref="K14:L14"/>
    <mergeCell ref="K15:L15"/>
    <mergeCell ref="K16:L16"/>
    <mergeCell ref="K27:L27"/>
    <mergeCell ref="H29:M29"/>
    <mergeCell ref="K30:L30"/>
    <mergeCell ref="K31:L31"/>
    <mergeCell ref="K32:L32"/>
    <mergeCell ref="B1:M1"/>
    <mergeCell ref="K46:L46"/>
    <mergeCell ref="K47:L47"/>
    <mergeCell ref="K48:L48"/>
    <mergeCell ref="K41:L41"/>
    <mergeCell ref="K42:L42"/>
    <mergeCell ref="K43:L43"/>
    <mergeCell ref="K44:L44"/>
    <mergeCell ref="K45:L45"/>
    <mergeCell ref="H38:M38"/>
    <mergeCell ref="K39:L39"/>
    <mergeCell ref="K40:L40"/>
    <mergeCell ref="K33:L33"/>
    <mergeCell ref="K34:L34"/>
    <mergeCell ref="K35:L35"/>
    <mergeCell ref="K36:L36"/>
  </mergeCells>
  <conditionalFormatting sqref="K4:K10 L4">
    <cfRule type="dataBar" priority="9">
      <dataBar showValue="0">
        <cfvo type="num" val="0"/>
        <cfvo type="max"/>
        <color theme="7" tint="-0.499984740745262"/>
      </dataBar>
    </cfRule>
  </conditionalFormatting>
  <conditionalFormatting sqref="K13:K19 L14:L19">
    <cfRule type="dataBar" priority="7">
      <dataBar showValue="0">
        <cfvo type="num" val="0"/>
        <cfvo type="max"/>
        <color theme="7" tint="-0.499984740745262"/>
      </dataBar>
    </cfRule>
  </conditionalFormatting>
  <conditionalFormatting sqref="K22:L27">
    <cfRule type="dataBar" priority="12">
      <dataBar showValue="0">
        <cfvo type="num" val="0"/>
        <cfvo type="max"/>
        <color theme="7" tint="-0.499984740745262"/>
      </dataBar>
    </cfRule>
  </conditionalFormatting>
  <conditionalFormatting sqref="K30:L36">
    <cfRule type="dataBar" priority="18">
      <dataBar showValue="0">
        <cfvo type="num" val="0"/>
        <cfvo type="max"/>
        <color theme="7" tint="-0.499984740745262"/>
      </dataBar>
    </cfRule>
  </conditionalFormatting>
  <conditionalFormatting sqref="K39:L48">
    <cfRule type="dataBar" priority="1">
      <dataBar showValue="0">
        <cfvo type="num" val="0"/>
        <cfvo type="max"/>
        <color theme="7" tint="-0.499984740745262"/>
      </dataBar>
    </cfRule>
  </conditionalFormatting>
  <pageMargins left="0.511811024" right="0.511811024" top="0.78740157499999996" bottom="0.78740157499999996" header="0.31496062000000002" footer="0.31496062000000002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24"/>
  <sheetViews>
    <sheetView workbookViewId="0"/>
  </sheetViews>
  <sheetFormatPr defaultRowHeight="14.4" x14ac:dyDescent="0.3"/>
  <cols>
    <col min="1" max="1" width="13.5546875" bestFit="1" customWidth="1"/>
    <col min="6" max="6" width="6.6640625" customWidth="1"/>
    <col min="7" max="8" width="10.109375" customWidth="1"/>
    <col min="9" max="9" width="6.5546875" customWidth="1"/>
    <col min="10" max="10" width="22.109375" bestFit="1" customWidth="1"/>
    <col min="11" max="11" width="20" bestFit="1" customWidth="1"/>
    <col min="12" max="12" width="18.5546875" customWidth="1"/>
  </cols>
  <sheetData>
    <row r="1" spans="1:12" x14ac:dyDescent="0.3">
      <c r="A1" s="20"/>
      <c r="B1" s="20"/>
      <c r="C1" s="20">
        <v>2008</v>
      </c>
      <c r="D1" s="20" t="s">
        <v>28</v>
      </c>
      <c r="E1" s="20" t="s">
        <v>29</v>
      </c>
      <c r="G1" s="40" t="s">
        <v>35</v>
      </c>
      <c r="H1" s="40"/>
      <c r="J1" s="41" t="s">
        <v>41</v>
      </c>
      <c r="K1" s="41"/>
      <c r="L1" s="41"/>
    </row>
    <row r="2" spans="1:12" ht="28.8" x14ac:dyDescent="0.3">
      <c r="A2" t="s">
        <v>27</v>
      </c>
      <c r="B2" t="s">
        <v>46</v>
      </c>
      <c r="C2">
        <v>9.9</v>
      </c>
      <c r="G2">
        <v>1999</v>
      </c>
      <c r="H2">
        <v>626.29999999999995</v>
      </c>
      <c r="J2" s="20" t="s">
        <v>50</v>
      </c>
      <c r="K2" s="21" t="str">
        <f>J1&amp;" 1999"</f>
        <v>Tolerância ao risco em 1999</v>
      </c>
      <c r="L2" s="21" t="str">
        <f>J1&amp;" 2008"</f>
        <v>Tolerância ao risco em 2008</v>
      </c>
    </row>
    <row r="3" spans="1:12" x14ac:dyDescent="0.3">
      <c r="B3" t="s">
        <v>47</v>
      </c>
      <c r="D3">
        <v>38.700000000000003</v>
      </c>
      <c r="G3">
        <v>2000</v>
      </c>
      <c r="H3">
        <v>746.7</v>
      </c>
      <c r="J3" t="s">
        <v>36</v>
      </c>
      <c r="K3" s="1">
        <v>0.39100000000000001</v>
      </c>
      <c r="L3" s="1">
        <v>8.2000000000000003E-2</v>
      </c>
    </row>
    <row r="4" spans="1:12" x14ac:dyDescent="0.3">
      <c r="B4" t="s">
        <v>48</v>
      </c>
      <c r="E4">
        <v>174.3</v>
      </c>
      <c r="G4">
        <v>2001</v>
      </c>
      <c r="H4">
        <v>611</v>
      </c>
      <c r="J4" t="s">
        <v>37</v>
      </c>
      <c r="K4" s="1">
        <v>6.0999999999999999E-2</v>
      </c>
      <c r="L4" s="1">
        <v>2.5000000000000001E-2</v>
      </c>
    </row>
    <row r="5" spans="1:12" x14ac:dyDescent="0.3">
      <c r="G5">
        <v>2002</v>
      </c>
      <c r="H5">
        <v>558.1</v>
      </c>
      <c r="J5" t="s">
        <v>38</v>
      </c>
      <c r="K5" s="1">
        <v>0.223</v>
      </c>
      <c r="L5" s="1">
        <v>0.34899999999999998</v>
      </c>
    </row>
    <row r="6" spans="1:12" x14ac:dyDescent="0.3">
      <c r="A6" t="s">
        <v>30</v>
      </c>
      <c r="B6" t="s">
        <v>46</v>
      </c>
      <c r="C6">
        <v>-6.5</v>
      </c>
      <c r="G6">
        <v>2003</v>
      </c>
      <c r="H6">
        <v>818.3</v>
      </c>
      <c r="J6" t="s">
        <v>39</v>
      </c>
      <c r="K6" s="1">
        <v>0.156</v>
      </c>
      <c r="L6" s="1">
        <v>0.28799999999999998</v>
      </c>
    </row>
    <row r="7" spans="1:12" x14ac:dyDescent="0.3">
      <c r="B7" t="s">
        <v>47</v>
      </c>
      <c r="D7">
        <v>-13</v>
      </c>
      <c r="G7">
        <v>2004</v>
      </c>
      <c r="H7">
        <v>1221.3</v>
      </c>
      <c r="J7" t="s">
        <v>40</v>
      </c>
      <c r="K7" s="1">
        <v>0.159</v>
      </c>
      <c r="L7" s="1">
        <v>0.255</v>
      </c>
    </row>
    <row r="8" spans="1:12" x14ac:dyDescent="0.3">
      <c r="B8" t="s">
        <v>48</v>
      </c>
      <c r="E8">
        <v>-32.5</v>
      </c>
      <c r="G8">
        <v>2005</v>
      </c>
      <c r="H8">
        <v>1610.8</v>
      </c>
      <c r="J8" t="s">
        <v>0</v>
      </c>
      <c r="K8" s="1">
        <v>0.01</v>
      </c>
      <c r="L8" s="1">
        <v>1E-3</v>
      </c>
    </row>
    <row r="9" spans="1:12" x14ac:dyDescent="0.3">
      <c r="G9">
        <v>2006</v>
      </c>
      <c r="H9">
        <v>2434.5</v>
      </c>
    </row>
    <row r="10" spans="1:12" x14ac:dyDescent="0.3">
      <c r="A10" t="s">
        <v>31</v>
      </c>
      <c r="B10" t="s">
        <v>46</v>
      </c>
      <c r="C10">
        <v>-2.2999999999999998</v>
      </c>
      <c r="G10">
        <v>2007</v>
      </c>
      <c r="H10">
        <v>4895.1000000000004</v>
      </c>
    </row>
    <row r="11" spans="1:12" x14ac:dyDescent="0.3">
      <c r="B11" t="s">
        <v>47</v>
      </c>
      <c r="D11">
        <v>1.6</v>
      </c>
      <c r="G11">
        <v>2008</v>
      </c>
      <c r="H11">
        <v>6066.5</v>
      </c>
    </row>
    <row r="12" spans="1:12" x14ac:dyDescent="0.3">
      <c r="B12" t="s">
        <v>48</v>
      </c>
      <c r="E12">
        <v>39.1</v>
      </c>
    </row>
    <row r="14" spans="1:12" x14ac:dyDescent="0.3">
      <c r="A14" t="s">
        <v>32</v>
      </c>
      <c r="B14" t="s">
        <v>46</v>
      </c>
      <c r="C14">
        <v>2.2999999999999998</v>
      </c>
    </row>
    <row r="15" spans="1:12" x14ac:dyDescent="0.3">
      <c r="B15" t="s">
        <v>47</v>
      </c>
      <c r="D15">
        <v>7.3</v>
      </c>
    </row>
    <row r="16" spans="1:12" x14ac:dyDescent="0.3">
      <c r="B16" t="s">
        <v>48</v>
      </c>
      <c r="E16">
        <v>26.9</v>
      </c>
    </row>
    <row r="18" spans="1:5" x14ac:dyDescent="0.3">
      <c r="A18" t="s">
        <v>33</v>
      </c>
      <c r="B18" t="s">
        <v>46</v>
      </c>
      <c r="C18">
        <v>3.5</v>
      </c>
    </row>
    <row r="19" spans="1:5" x14ac:dyDescent="0.3">
      <c r="B19" t="s">
        <v>47</v>
      </c>
      <c r="D19">
        <v>10.7</v>
      </c>
    </row>
    <row r="20" spans="1:5" x14ac:dyDescent="0.3">
      <c r="B20" t="s">
        <v>48</v>
      </c>
      <c r="E20">
        <v>47.1</v>
      </c>
    </row>
    <row r="22" spans="1:5" x14ac:dyDescent="0.3">
      <c r="A22" t="s">
        <v>34</v>
      </c>
      <c r="B22" t="s">
        <v>46</v>
      </c>
      <c r="C22">
        <v>1.7</v>
      </c>
    </row>
    <row r="23" spans="1:5" x14ac:dyDescent="0.3">
      <c r="B23" t="s">
        <v>47</v>
      </c>
      <c r="D23">
        <v>5.2</v>
      </c>
    </row>
    <row r="24" spans="1:5" x14ac:dyDescent="0.3">
      <c r="B24" t="s">
        <v>48</v>
      </c>
      <c r="E24">
        <v>12.5</v>
      </c>
    </row>
  </sheetData>
  <mergeCells count="2">
    <mergeCell ref="G1:H1"/>
    <mergeCell ref="J1:L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01C0-B46A-485A-9AC4-53172000326C}">
  <dimension ref="A1:G132"/>
  <sheetViews>
    <sheetView workbookViewId="0"/>
  </sheetViews>
  <sheetFormatPr defaultRowHeight="14.4" x14ac:dyDescent="0.3"/>
  <cols>
    <col min="1" max="1" width="10.6640625" bestFit="1" customWidth="1"/>
    <col min="2" max="4" width="10.5546875" bestFit="1" customWidth="1"/>
    <col min="6" max="6" width="12" bestFit="1" customWidth="1"/>
    <col min="7" max="7" width="13.33203125" bestFit="1" customWidth="1"/>
  </cols>
  <sheetData>
    <row r="1" spans="1:7" x14ac:dyDescent="0.3">
      <c r="A1" s="22" t="s">
        <v>45</v>
      </c>
    </row>
    <row r="2" spans="1:7" x14ac:dyDescent="0.3">
      <c r="A2" s="24" t="s">
        <v>43</v>
      </c>
      <c r="B2" s="24" t="s">
        <v>51</v>
      </c>
      <c r="C2" s="24" t="s">
        <v>53</v>
      </c>
      <c r="D2" s="24" t="s">
        <v>52</v>
      </c>
      <c r="E2" s="24" t="s">
        <v>54</v>
      </c>
      <c r="F2" s="24" t="s">
        <v>55</v>
      </c>
      <c r="G2" s="24" t="s">
        <v>42</v>
      </c>
    </row>
    <row r="3" spans="1:7" x14ac:dyDescent="0.3">
      <c r="A3" s="25">
        <v>39801</v>
      </c>
      <c r="B3" s="23">
        <v>39131.230000000003</v>
      </c>
      <c r="C3" s="23">
        <v>38727.96</v>
      </c>
      <c r="D3" s="23">
        <v>39784.67</v>
      </c>
      <c r="E3">
        <v>-405.04</v>
      </c>
      <c r="F3">
        <v>-1.02</v>
      </c>
      <c r="G3" s="23">
        <v>1219290</v>
      </c>
    </row>
    <row r="4" spans="1:7" x14ac:dyDescent="0.3">
      <c r="A4" s="25">
        <v>39800</v>
      </c>
      <c r="B4" s="23">
        <v>39536.269999999997</v>
      </c>
      <c r="C4" s="23">
        <v>38994.839999999997</v>
      </c>
      <c r="D4" s="23">
        <v>40497.879999999997</v>
      </c>
      <c r="E4">
        <v>-411.16</v>
      </c>
      <c r="F4">
        <v>-1.03</v>
      </c>
      <c r="G4" s="23">
        <v>1696129</v>
      </c>
    </row>
    <row r="5" spans="1:7" x14ac:dyDescent="0.3">
      <c r="A5" s="25">
        <v>39799</v>
      </c>
      <c r="B5" s="23">
        <v>39947.43</v>
      </c>
      <c r="C5" s="23">
        <v>39121.47</v>
      </c>
      <c r="D5" s="23">
        <v>40361.19</v>
      </c>
      <c r="E5">
        <v>-46.03</v>
      </c>
      <c r="F5">
        <v>-0.12</v>
      </c>
      <c r="G5" s="23">
        <v>2284758</v>
      </c>
    </row>
    <row r="6" spans="1:7" x14ac:dyDescent="0.3">
      <c r="A6" s="25">
        <v>39798</v>
      </c>
      <c r="B6" s="23">
        <v>39993.46</v>
      </c>
      <c r="C6" s="23">
        <v>38323.71</v>
      </c>
      <c r="D6" s="23">
        <v>39993.46</v>
      </c>
      <c r="E6">
        <v>1673.27</v>
      </c>
      <c r="F6">
        <v>4.37</v>
      </c>
      <c r="G6" s="23">
        <v>1613927</v>
      </c>
    </row>
    <row r="7" spans="1:7" x14ac:dyDescent="0.3">
      <c r="A7" s="25">
        <v>39797</v>
      </c>
      <c r="B7" s="23">
        <v>38320.19</v>
      </c>
      <c r="C7" s="23">
        <v>38320.19</v>
      </c>
      <c r="D7" s="23">
        <v>39735.06</v>
      </c>
      <c r="E7">
        <v>-1053.67</v>
      </c>
      <c r="F7">
        <v>-2.68</v>
      </c>
      <c r="G7" s="23">
        <v>1631653</v>
      </c>
    </row>
    <row r="8" spans="1:7" x14ac:dyDescent="0.3">
      <c r="A8" s="25">
        <v>39794</v>
      </c>
      <c r="B8" s="23">
        <v>39373.86</v>
      </c>
      <c r="C8" s="23">
        <v>37013.620000000003</v>
      </c>
      <c r="D8" s="23">
        <v>39373.86</v>
      </c>
      <c r="E8">
        <v>854.79</v>
      </c>
      <c r="F8">
        <v>2.2200000000000002</v>
      </c>
      <c r="G8" s="23">
        <v>1692765</v>
      </c>
    </row>
    <row r="9" spans="1:7" x14ac:dyDescent="0.3">
      <c r="A9" s="25">
        <v>39793</v>
      </c>
      <c r="B9" s="23">
        <v>38519.07</v>
      </c>
      <c r="C9" s="23">
        <v>38515.18</v>
      </c>
      <c r="D9" s="23">
        <v>39879.769999999997</v>
      </c>
      <c r="E9">
        <v>-485.33</v>
      </c>
      <c r="F9">
        <v>-1.24</v>
      </c>
      <c r="G9" s="23">
        <v>1952331</v>
      </c>
    </row>
    <row r="10" spans="1:7" x14ac:dyDescent="0.3">
      <c r="A10" s="25">
        <v>39792</v>
      </c>
      <c r="B10" s="23">
        <v>39004.400000000001</v>
      </c>
      <c r="C10" s="23">
        <v>37972.370000000003</v>
      </c>
      <c r="D10" s="23">
        <v>39748.21</v>
      </c>
      <c r="E10">
        <v>1036.29</v>
      </c>
      <c r="F10">
        <v>2.73</v>
      </c>
      <c r="G10" s="23">
        <v>2232904</v>
      </c>
    </row>
    <row r="11" spans="1:7" x14ac:dyDescent="0.3">
      <c r="A11" s="25">
        <v>39791</v>
      </c>
      <c r="B11" s="23">
        <v>37968.11</v>
      </c>
      <c r="C11" s="23">
        <v>37652.93</v>
      </c>
      <c r="D11" s="23">
        <v>38863.49</v>
      </c>
      <c r="E11">
        <v>-316.8</v>
      </c>
      <c r="F11">
        <v>-0.83</v>
      </c>
      <c r="G11" s="23">
        <v>2011611</v>
      </c>
    </row>
    <row r="12" spans="1:7" x14ac:dyDescent="0.3">
      <c r="A12" s="25">
        <v>39790</v>
      </c>
      <c r="B12" s="23">
        <v>38284.910000000003</v>
      </c>
      <c r="C12" s="23">
        <v>35347.46</v>
      </c>
      <c r="D12" s="23">
        <v>38426.080000000002</v>
      </c>
      <c r="E12">
        <v>2937.52</v>
      </c>
      <c r="F12">
        <v>8.31</v>
      </c>
      <c r="G12" s="23">
        <v>2422344</v>
      </c>
    </row>
    <row r="13" spans="1:7" x14ac:dyDescent="0.3">
      <c r="A13" s="25">
        <v>39787</v>
      </c>
      <c r="B13" s="23">
        <v>35347.39</v>
      </c>
      <c r="C13" s="23">
        <v>34012.69</v>
      </c>
      <c r="D13" s="23">
        <v>35434.53</v>
      </c>
      <c r="E13">
        <v>219.62</v>
      </c>
      <c r="F13">
        <v>0.63</v>
      </c>
      <c r="G13" s="23">
        <v>1929874</v>
      </c>
    </row>
    <row r="14" spans="1:7" x14ac:dyDescent="0.3">
      <c r="A14" s="25">
        <v>39786</v>
      </c>
      <c r="B14" s="23">
        <v>35127.769999999997</v>
      </c>
      <c r="C14" s="23">
        <v>35127.769999999997</v>
      </c>
      <c r="D14" s="23">
        <v>35943.94</v>
      </c>
      <c r="E14">
        <v>-168.93</v>
      </c>
      <c r="F14">
        <v>-0.48</v>
      </c>
      <c r="G14" s="23">
        <v>1264722</v>
      </c>
    </row>
    <row r="15" spans="1:7" x14ac:dyDescent="0.3">
      <c r="A15" s="25">
        <v>39785</v>
      </c>
      <c r="B15" s="23">
        <v>35296.699999999997</v>
      </c>
      <c r="C15" s="23">
        <v>33798.480000000003</v>
      </c>
      <c r="D15" s="23">
        <v>35476.300000000003</v>
      </c>
      <c r="E15">
        <v>295.86</v>
      </c>
      <c r="F15">
        <v>0.85</v>
      </c>
      <c r="G15" s="23">
        <v>2237833</v>
      </c>
    </row>
    <row r="16" spans="1:7" x14ac:dyDescent="0.3">
      <c r="A16" s="25">
        <v>39784</v>
      </c>
      <c r="B16" s="23">
        <v>35000.839999999997</v>
      </c>
      <c r="C16" s="23">
        <v>34742.83</v>
      </c>
      <c r="D16" s="23">
        <v>35734.49</v>
      </c>
      <c r="E16">
        <v>260.33999999999997</v>
      </c>
      <c r="F16">
        <v>0.75</v>
      </c>
      <c r="G16" s="23">
        <v>1596492</v>
      </c>
    </row>
    <row r="17" spans="1:7" x14ac:dyDescent="0.3">
      <c r="A17" s="25">
        <v>39783</v>
      </c>
      <c r="B17" s="23">
        <v>34740.5</v>
      </c>
      <c r="C17" s="23">
        <v>34396.18</v>
      </c>
      <c r="D17" s="23">
        <v>36595.870000000003</v>
      </c>
      <c r="E17">
        <v>-1855.37</v>
      </c>
      <c r="F17">
        <v>-5.07</v>
      </c>
      <c r="G17" s="23">
        <v>1458817</v>
      </c>
    </row>
    <row r="18" spans="1:7" x14ac:dyDescent="0.3">
      <c r="A18" s="25">
        <v>39780</v>
      </c>
      <c r="B18" s="23">
        <v>36595.870000000003</v>
      </c>
      <c r="C18" s="23">
        <v>35943.96</v>
      </c>
      <c r="D18" s="23">
        <v>37216.660000000003</v>
      </c>
      <c r="E18">
        <v>383.22</v>
      </c>
      <c r="F18">
        <v>1.06</v>
      </c>
      <c r="G18" s="23">
        <v>1547449</v>
      </c>
    </row>
    <row r="19" spans="1:7" x14ac:dyDescent="0.3">
      <c r="A19" s="25">
        <v>39779</v>
      </c>
      <c r="B19" s="23">
        <v>36212.65</v>
      </c>
      <c r="C19" s="23">
        <v>36114.26</v>
      </c>
      <c r="D19" s="23">
        <v>36817.160000000003</v>
      </c>
      <c r="E19">
        <v>-256.95999999999998</v>
      </c>
      <c r="F19">
        <v>-0.7</v>
      </c>
      <c r="G19" s="23">
        <v>878654</v>
      </c>
    </row>
    <row r="20" spans="1:7" x14ac:dyDescent="0.3">
      <c r="A20" s="25">
        <v>39778</v>
      </c>
      <c r="B20" s="23">
        <v>36469.61</v>
      </c>
      <c r="C20" s="23">
        <v>34318.76</v>
      </c>
      <c r="D20" s="23">
        <v>36877.21</v>
      </c>
      <c r="E20">
        <v>1656.75</v>
      </c>
      <c r="F20">
        <v>4.76</v>
      </c>
      <c r="G20" s="23">
        <v>2075288</v>
      </c>
    </row>
    <row r="21" spans="1:7" x14ac:dyDescent="0.3">
      <c r="A21" s="25">
        <v>39777</v>
      </c>
      <c r="B21" s="23">
        <v>34812.86</v>
      </c>
      <c r="C21" s="23">
        <v>33620.31</v>
      </c>
      <c r="D21" s="23">
        <v>35531.9</v>
      </c>
      <c r="E21">
        <v>624.03</v>
      </c>
      <c r="F21">
        <v>1.83</v>
      </c>
      <c r="G21" s="23">
        <v>1712234</v>
      </c>
    </row>
    <row r="22" spans="1:7" x14ac:dyDescent="0.3">
      <c r="A22" s="25">
        <v>39776</v>
      </c>
      <c r="B22" s="23">
        <v>34188.83</v>
      </c>
      <c r="C22" s="23">
        <v>31255.439999999999</v>
      </c>
      <c r="D22" s="23">
        <v>34381.629999999997</v>
      </c>
      <c r="E22">
        <v>2938.23</v>
      </c>
      <c r="F22">
        <v>9.4</v>
      </c>
      <c r="G22" s="23">
        <v>1995601</v>
      </c>
    </row>
    <row r="23" spans="1:7" x14ac:dyDescent="0.3">
      <c r="A23" s="25">
        <v>39773</v>
      </c>
      <c r="B23" s="23">
        <v>31250.6</v>
      </c>
      <c r="C23" s="23">
        <v>31080.99</v>
      </c>
      <c r="D23" s="23">
        <v>33402.82</v>
      </c>
      <c r="E23">
        <v>-2153.9499999999998</v>
      </c>
      <c r="F23">
        <v>-6.45</v>
      </c>
      <c r="G23" s="23">
        <v>1894672</v>
      </c>
    </row>
    <row r="24" spans="1:7" x14ac:dyDescent="0.3">
      <c r="A24" s="25">
        <v>39771</v>
      </c>
      <c r="B24" s="23">
        <v>33404.550000000003</v>
      </c>
      <c r="C24" s="23">
        <v>33274.959999999999</v>
      </c>
      <c r="D24" s="23">
        <v>34785.53</v>
      </c>
      <c r="E24">
        <v>-690.11</v>
      </c>
      <c r="F24">
        <v>-2.02</v>
      </c>
      <c r="G24" s="23">
        <v>1567280</v>
      </c>
    </row>
    <row r="25" spans="1:7" x14ac:dyDescent="0.3">
      <c r="A25" s="25">
        <v>39770</v>
      </c>
      <c r="B25" s="23">
        <v>34094.660000000003</v>
      </c>
      <c r="C25" s="23">
        <v>33882.26</v>
      </c>
      <c r="D25" s="23">
        <v>35698.06</v>
      </c>
      <c r="E25">
        <v>-1622.55</v>
      </c>
      <c r="F25">
        <v>-4.54</v>
      </c>
      <c r="G25" s="23">
        <v>1750847</v>
      </c>
    </row>
    <row r="26" spans="1:7" x14ac:dyDescent="0.3">
      <c r="A26" s="25">
        <v>39769</v>
      </c>
      <c r="B26" s="23">
        <v>35717.21</v>
      </c>
      <c r="C26" s="23">
        <v>34426.699999999997</v>
      </c>
      <c r="D26" s="23">
        <v>36372.629999999997</v>
      </c>
      <c r="E26">
        <v>-71.89</v>
      </c>
      <c r="F26">
        <v>-0.2</v>
      </c>
      <c r="G26" s="23">
        <v>1393678</v>
      </c>
    </row>
    <row r="27" spans="1:7" x14ac:dyDescent="0.3">
      <c r="A27" s="25">
        <v>39766</v>
      </c>
      <c r="B27" s="23">
        <v>35789.1</v>
      </c>
      <c r="C27" s="23">
        <v>35015.93</v>
      </c>
      <c r="D27" s="23">
        <v>36696.86</v>
      </c>
      <c r="E27">
        <v>-204.23</v>
      </c>
      <c r="F27">
        <v>-0.56999999999999995</v>
      </c>
      <c r="G27" s="23">
        <v>1628623</v>
      </c>
    </row>
    <row r="28" spans="1:7" x14ac:dyDescent="0.3">
      <c r="A28" s="25">
        <v>39765</v>
      </c>
      <c r="B28" s="23">
        <v>35993.33</v>
      </c>
      <c r="C28" s="23">
        <v>33645.08</v>
      </c>
      <c r="D28" s="23">
        <v>36244</v>
      </c>
      <c r="E28">
        <v>1619.34</v>
      </c>
      <c r="F28">
        <v>4.71</v>
      </c>
      <c r="G28" s="23">
        <v>1890031</v>
      </c>
    </row>
    <row r="29" spans="1:7" x14ac:dyDescent="0.3">
      <c r="A29" s="25">
        <v>39764</v>
      </c>
      <c r="B29" s="23">
        <v>34373.99</v>
      </c>
      <c r="C29" s="23">
        <v>34220.800000000003</v>
      </c>
      <c r="D29" s="23">
        <v>37261.019999999997</v>
      </c>
      <c r="E29">
        <v>-2887.91</v>
      </c>
      <c r="F29">
        <v>-7.75</v>
      </c>
      <c r="G29" s="23">
        <v>2413416</v>
      </c>
    </row>
    <row r="30" spans="1:7" x14ac:dyDescent="0.3">
      <c r="A30" s="25">
        <v>39763</v>
      </c>
      <c r="B30" s="23">
        <v>37261.9</v>
      </c>
      <c r="C30" s="23">
        <v>35499.199999999997</v>
      </c>
      <c r="D30" s="23">
        <v>37628.78</v>
      </c>
      <c r="E30">
        <v>485.63</v>
      </c>
      <c r="F30">
        <v>1.32</v>
      </c>
      <c r="G30" s="23">
        <v>1536348</v>
      </c>
    </row>
    <row r="31" spans="1:7" x14ac:dyDescent="0.3">
      <c r="A31" s="25">
        <v>39762</v>
      </c>
      <c r="B31" s="23">
        <v>36776.269999999997</v>
      </c>
      <c r="C31" s="23">
        <v>36297.56</v>
      </c>
      <c r="D31" s="23">
        <v>38724.559999999998</v>
      </c>
      <c r="E31">
        <v>111.16</v>
      </c>
      <c r="F31">
        <v>0.3</v>
      </c>
      <c r="G31" s="23">
        <v>1466996</v>
      </c>
    </row>
    <row r="32" spans="1:7" x14ac:dyDescent="0.3">
      <c r="A32" s="25">
        <v>39759</v>
      </c>
      <c r="B32" s="23">
        <v>36665.11</v>
      </c>
      <c r="C32" s="23">
        <v>36296.699999999997</v>
      </c>
      <c r="D32" s="23">
        <v>37716.28</v>
      </c>
      <c r="E32">
        <v>303.2</v>
      </c>
      <c r="F32">
        <v>0.83</v>
      </c>
      <c r="G32" s="23">
        <v>1764479</v>
      </c>
    </row>
    <row r="33" spans="1:7" x14ac:dyDescent="0.3">
      <c r="A33" s="25">
        <v>39758</v>
      </c>
      <c r="B33" s="23">
        <v>36361.910000000003</v>
      </c>
      <c r="C33" s="23">
        <v>35386.61</v>
      </c>
      <c r="D33" s="23">
        <v>37785.660000000003</v>
      </c>
      <c r="E33">
        <v>-1423.75</v>
      </c>
      <c r="F33">
        <v>-3.77</v>
      </c>
      <c r="G33" s="23">
        <v>1998908</v>
      </c>
    </row>
    <row r="34" spans="1:7" x14ac:dyDescent="0.3">
      <c r="A34" s="25">
        <v>39757</v>
      </c>
      <c r="B34" s="23">
        <v>37785.660000000003</v>
      </c>
      <c r="C34" s="23">
        <v>37710.75</v>
      </c>
      <c r="D34" s="23">
        <v>40245.35</v>
      </c>
      <c r="E34">
        <v>-2469.14</v>
      </c>
      <c r="F34">
        <v>-6.13</v>
      </c>
      <c r="G34" s="23">
        <v>2127717</v>
      </c>
    </row>
    <row r="35" spans="1:7" x14ac:dyDescent="0.3">
      <c r="A35" s="25">
        <v>39756</v>
      </c>
      <c r="B35" s="23">
        <v>40254.800000000003</v>
      </c>
      <c r="C35" s="23">
        <v>38256.120000000003</v>
      </c>
      <c r="D35" s="23">
        <v>41002.949999999997</v>
      </c>
      <c r="E35">
        <v>2005.36</v>
      </c>
      <c r="F35">
        <v>5.24</v>
      </c>
      <c r="G35" s="23">
        <v>2134201</v>
      </c>
    </row>
    <row r="36" spans="1:7" x14ac:dyDescent="0.3">
      <c r="A36" s="25">
        <v>39755</v>
      </c>
      <c r="B36" s="23">
        <v>38249.440000000002</v>
      </c>
      <c r="C36" s="23">
        <v>36937.67</v>
      </c>
      <c r="D36" s="23">
        <v>38545.08</v>
      </c>
      <c r="E36">
        <v>992.6</v>
      </c>
      <c r="F36">
        <v>2.66</v>
      </c>
      <c r="G36" s="23">
        <v>1676832</v>
      </c>
    </row>
    <row r="37" spans="1:7" x14ac:dyDescent="0.3">
      <c r="A37" s="25">
        <v>39752</v>
      </c>
      <c r="B37" s="23">
        <v>37256.839999999997</v>
      </c>
      <c r="C37" s="23">
        <v>35858</v>
      </c>
      <c r="D37" s="23">
        <v>37944.97</v>
      </c>
      <c r="E37">
        <v>-191.93</v>
      </c>
      <c r="F37">
        <v>-0.51</v>
      </c>
      <c r="G37" s="23">
        <v>2001963</v>
      </c>
    </row>
    <row r="38" spans="1:7" x14ac:dyDescent="0.3">
      <c r="A38" s="25">
        <v>39751</v>
      </c>
      <c r="B38" s="23">
        <v>37448.769999999997</v>
      </c>
      <c r="C38" s="23">
        <v>34851.56</v>
      </c>
      <c r="D38" s="23">
        <v>37589.69</v>
      </c>
      <c r="E38">
        <v>2603.56</v>
      </c>
      <c r="F38">
        <v>7.47</v>
      </c>
      <c r="G38" s="23">
        <v>2485876</v>
      </c>
    </row>
    <row r="39" spans="1:7" x14ac:dyDescent="0.3">
      <c r="A39" s="25">
        <v>39750</v>
      </c>
      <c r="B39" s="23">
        <v>34845.21</v>
      </c>
      <c r="C39" s="23">
        <v>33386.65</v>
      </c>
      <c r="D39" s="23">
        <v>35765.99</v>
      </c>
      <c r="E39">
        <v>1458.56</v>
      </c>
      <c r="F39">
        <v>4.37</v>
      </c>
      <c r="G39" s="23">
        <v>2184709</v>
      </c>
    </row>
    <row r="40" spans="1:7" x14ac:dyDescent="0.3">
      <c r="A40" s="25">
        <v>39749</v>
      </c>
      <c r="B40" s="23">
        <v>33386.65</v>
      </c>
      <c r="C40" s="23">
        <v>29438.28</v>
      </c>
      <c r="D40" s="23">
        <v>33386.65</v>
      </c>
      <c r="E40">
        <v>3951.54</v>
      </c>
      <c r="F40">
        <v>13.4</v>
      </c>
      <c r="G40" s="23">
        <v>2341981</v>
      </c>
    </row>
    <row r="41" spans="1:7" x14ac:dyDescent="0.3">
      <c r="A41" s="25">
        <v>39748</v>
      </c>
      <c r="B41" s="23">
        <v>29435.11</v>
      </c>
      <c r="C41" s="23">
        <v>29435.11</v>
      </c>
      <c r="D41" s="23">
        <v>31479.73</v>
      </c>
      <c r="E41">
        <v>-2046.44</v>
      </c>
      <c r="F41">
        <v>-6.5</v>
      </c>
      <c r="G41" s="23">
        <v>1696288</v>
      </c>
    </row>
    <row r="42" spans="1:7" x14ac:dyDescent="0.3">
      <c r="A42" s="25">
        <v>39745</v>
      </c>
      <c r="B42" s="23">
        <v>31481.55</v>
      </c>
      <c r="C42" s="23">
        <v>30787.62</v>
      </c>
      <c r="D42" s="23">
        <v>33809.11</v>
      </c>
      <c r="E42">
        <v>-2336.94</v>
      </c>
      <c r="F42">
        <v>-6.91</v>
      </c>
      <c r="G42" s="23">
        <v>2251762</v>
      </c>
    </row>
    <row r="43" spans="1:7" x14ac:dyDescent="0.3">
      <c r="A43" s="25">
        <v>39744</v>
      </c>
      <c r="B43" s="23">
        <v>33818.49</v>
      </c>
      <c r="C43" s="23">
        <v>32706.01</v>
      </c>
      <c r="D43" s="23">
        <v>35776.51</v>
      </c>
      <c r="E43">
        <v>-1251.24</v>
      </c>
      <c r="F43">
        <v>-3.57</v>
      </c>
      <c r="G43" s="23">
        <v>1962897</v>
      </c>
    </row>
    <row r="44" spans="1:7" x14ac:dyDescent="0.3">
      <c r="A44" s="25">
        <v>39743</v>
      </c>
      <c r="B44" s="23">
        <v>35069.730000000003</v>
      </c>
      <c r="C44" s="23">
        <v>35027.86</v>
      </c>
      <c r="D44" s="23">
        <v>39042.769999999997</v>
      </c>
      <c r="E44">
        <v>-3973.66</v>
      </c>
      <c r="F44">
        <v>-10.199999999999999</v>
      </c>
      <c r="G44" s="23">
        <v>1647770</v>
      </c>
    </row>
    <row r="45" spans="1:7" x14ac:dyDescent="0.3">
      <c r="A45" s="25">
        <v>39742</v>
      </c>
      <c r="B45" s="23">
        <v>39043.39</v>
      </c>
      <c r="C45" s="23">
        <v>38083.32</v>
      </c>
      <c r="D45" s="23">
        <v>39979.879999999997</v>
      </c>
      <c r="E45">
        <v>-397.69</v>
      </c>
      <c r="F45">
        <v>-1.01</v>
      </c>
      <c r="G45" s="23">
        <v>1533554</v>
      </c>
    </row>
    <row r="46" spans="1:7" x14ac:dyDescent="0.3">
      <c r="A46" s="25">
        <v>39741</v>
      </c>
      <c r="B46" s="23">
        <v>39441.08</v>
      </c>
      <c r="C46" s="23">
        <v>36401.17</v>
      </c>
      <c r="D46" s="23">
        <v>39453.269999999997</v>
      </c>
      <c r="E46">
        <v>3041.99</v>
      </c>
      <c r="F46">
        <v>8.36</v>
      </c>
      <c r="G46" s="23">
        <v>1549672</v>
      </c>
    </row>
    <row r="47" spans="1:7" x14ac:dyDescent="0.3">
      <c r="A47" s="25">
        <v>39738</v>
      </c>
      <c r="B47" s="23">
        <v>36399.089999999997</v>
      </c>
      <c r="C47" s="23">
        <v>35834.15</v>
      </c>
      <c r="D47" s="23">
        <v>38341.769999999997</v>
      </c>
      <c r="E47">
        <v>-42.63</v>
      </c>
      <c r="F47">
        <v>-0.12</v>
      </c>
      <c r="G47" s="23">
        <v>1849348</v>
      </c>
    </row>
    <row r="48" spans="1:7" x14ac:dyDescent="0.3">
      <c r="A48" s="25">
        <v>39737</v>
      </c>
      <c r="B48" s="23">
        <v>36441.72</v>
      </c>
      <c r="C48" s="23">
        <v>33752.080000000002</v>
      </c>
      <c r="D48" s="23">
        <v>37393.5</v>
      </c>
      <c r="E48">
        <v>-391.3</v>
      </c>
      <c r="F48">
        <v>-1.06</v>
      </c>
      <c r="G48" s="23">
        <v>2284057</v>
      </c>
    </row>
    <row r="49" spans="1:7" x14ac:dyDescent="0.3">
      <c r="A49" s="25">
        <v>39736</v>
      </c>
      <c r="B49" s="23">
        <v>36833.019999999997</v>
      </c>
      <c r="C49" s="23">
        <v>35411.199999999997</v>
      </c>
      <c r="D49" s="23">
        <v>41567.07</v>
      </c>
      <c r="E49">
        <v>-4736.01</v>
      </c>
      <c r="F49">
        <v>-11.4</v>
      </c>
      <c r="G49" s="23">
        <v>2146920</v>
      </c>
    </row>
    <row r="50" spans="1:7" x14ac:dyDescent="0.3">
      <c r="A50" s="25">
        <v>39735</v>
      </c>
      <c r="B50" s="23">
        <v>41569.03</v>
      </c>
      <c r="C50" s="23">
        <v>40218.33</v>
      </c>
      <c r="D50" s="23">
        <v>43753.27</v>
      </c>
      <c r="E50">
        <v>739.9</v>
      </c>
      <c r="F50">
        <v>1.81</v>
      </c>
      <c r="G50" s="23">
        <v>2264345</v>
      </c>
    </row>
    <row r="51" spans="1:7" x14ac:dyDescent="0.3">
      <c r="A51" s="25">
        <v>39734</v>
      </c>
      <c r="B51" s="23">
        <v>40829.129999999997</v>
      </c>
      <c r="C51" s="23">
        <v>35609.019999999997</v>
      </c>
      <c r="D51" s="23">
        <v>40829.129999999997</v>
      </c>
      <c r="E51">
        <v>5219.59</v>
      </c>
      <c r="F51">
        <v>14.7</v>
      </c>
      <c r="G51" s="23">
        <v>1973944</v>
      </c>
    </row>
    <row r="52" spans="1:7" x14ac:dyDescent="0.3">
      <c r="A52" s="25">
        <v>39731</v>
      </c>
      <c r="B52" s="23">
        <v>35609.54</v>
      </c>
      <c r="C52" s="23">
        <v>33237.71</v>
      </c>
      <c r="D52" s="23">
        <v>37079.21</v>
      </c>
      <c r="E52">
        <v>-1470.76</v>
      </c>
      <c r="F52">
        <v>-3.97</v>
      </c>
      <c r="G52" s="23">
        <v>2444570</v>
      </c>
    </row>
    <row r="53" spans="1:7" x14ac:dyDescent="0.3">
      <c r="A53" s="25">
        <v>39730</v>
      </c>
      <c r="B53" s="23">
        <v>37080.300000000003</v>
      </c>
      <c r="C53" s="23">
        <v>36832.449999999997</v>
      </c>
      <c r="D53" s="23">
        <v>40478.99</v>
      </c>
      <c r="E53">
        <v>-1513.24</v>
      </c>
      <c r="F53">
        <v>-3.92</v>
      </c>
      <c r="G53" s="23">
        <v>2180866</v>
      </c>
    </row>
    <row r="54" spans="1:7" x14ac:dyDescent="0.3">
      <c r="A54" s="25">
        <v>39729</v>
      </c>
      <c r="B54" s="23">
        <v>38593.54</v>
      </c>
      <c r="C54" s="23">
        <v>37597.49</v>
      </c>
      <c r="D54" s="23">
        <v>40439.46</v>
      </c>
      <c r="E54">
        <v>-1546.31</v>
      </c>
      <c r="F54">
        <v>-3.85</v>
      </c>
      <c r="G54" s="23">
        <v>2832714</v>
      </c>
    </row>
    <row r="55" spans="1:7" x14ac:dyDescent="0.3">
      <c r="A55" s="25">
        <v>39728</v>
      </c>
      <c r="B55" s="23">
        <v>40139.85</v>
      </c>
      <c r="C55" s="23">
        <v>39582.629999999997</v>
      </c>
      <c r="D55" s="23">
        <v>43166.65</v>
      </c>
      <c r="E55">
        <v>-1960.94</v>
      </c>
      <c r="F55">
        <v>-4.66</v>
      </c>
      <c r="G55" s="23">
        <v>1969571</v>
      </c>
    </row>
    <row r="56" spans="1:7" x14ac:dyDescent="0.3">
      <c r="A56" s="25">
        <v>39727</v>
      </c>
      <c r="B56" s="23">
        <v>42100.79</v>
      </c>
      <c r="C56" s="23">
        <v>37616.74</v>
      </c>
      <c r="D56" s="23">
        <v>44502.06</v>
      </c>
      <c r="E56">
        <v>-2416.5300000000002</v>
      </c>
      <c r="F56">
        <v>-5.43</v>
      </c>
      <c r="G56" s="23">
        <v>2075564</v>
      </c>
    </row>
    <row r="57" spans="1:7" x14ac:dyDescent="0.3">
      <c r="A57" s="25">
        <v>39724</v>
      </c>
      <c r="B57" s="23">
        <v>44517.32</v>
      </c>
      <c r="C57" s="23">
        <v>44158.09</v>
      </c>
      <c r="D57" s="23">
        <v>48075.4</v>
      </c>
      <c r="E57">
        <v>-1627.78</v>
      </c>
      <c r="F57">
        <v>-3.53</v>
      </c>
      <c r="G57" s="23">
        <v>1577264</v>
      </c>
    </row>
    <row r="58" spans="1:7" x14ac:dyDescent="0.3">
      <c r="A58" s="25">
        <v>39723</v>
      </c>
      <c r="B58" s="23">
        <v>46145.1</v>
      </c>
      <c r="C58" s="23">
        <v>45113.440000000002</v>
      </c>
      <c r="D58" s="23">
        <v>49805.26</v>
      </c>
      <c r="E58">
        <v>-3653.55</v>
      </c>
      <c r="F58">
        <v>-7.34</v>
      </c>
      <c r="G58" s="23">
        <v>1684106</v>
      </c>
    </row>
    <row r="59" spans="1:7" x14ac:dyDescent="0.3">
      <c r="A59" s="25">
        <v>39722</v>
      </c>
      <c r="B59" s="23">
        <v>49798.65</v>
      </c>
      <c r="C59" s="23">
        <v>47640.83</v>
      </c>
      <c r="D59" s="23">
        <v>49833.82</v>
      </c>
      <c r="E59">
        <v>257.38</v>
      </c>
      <c r="F59">
        <v>0.52</v>
      </c>
      <c r="G59" s="23">
        <v>1498008</v>
      </c>
    </row>
    <row r="60" spans="1:7" x14ac:dyDescent="0.3">
      <c r="A60" s="25">
        <v>39721</v>
      </c>
      <c r="B60" s="23">
        <v>49541.27</v>
      </c>
      <c r="C60" s="23">
        <v>46026.37</v>
      </c>
      <c r="D60" s="23">
        <v>49541.27</v>
      </c>
      <c r="E60">
        <v>3513.21</v>
      </c>
      <c r="F60">
        <v>7.63</v>
      </c>
      <c r="G60" s="23">
        <v>1556999</v>
      </c>
    </row>
    <row r="61" spans="1:7" x14ac:dyDescent="0.3">
      <c r="A61" s="25">
        <v>39720</v>
      </c>
      <c r="B61" s="23">
        <v>46028.06</v>
      </c>
      <c r="C61" s="23">
        <v>43766.34</v>
      </c>
      <c r="D61" s="23">
        <v>50742.95</v>
      </c>
      <c r="E61">
        <v>-4754.93</v>
      </c>
      <c r="F61">
        <v>-9.36</v>
      </c>
      <c r="G61" s="23">
        <v>1881822</v>
      </c>
    </row>
    <row r="62" spans="1:7" x14ac:dyDescent="0.3">
      <c r="A62" s="25">
        <v>39717</v>
      </c>
      <c r="B62" s="23">
        <v>50782.99</v>
      </c>
      <c r="C62" s="23">
        <v>49902.43</v>
      </c>
      <c r="D62" s="23">
        <v>51824.4</v>
      </c>
      <c r="E62">
        <v>-1045.47</v>
      </c>
      <c r="F62">
        <v>-2.02</v>
      </c>
      <c r="G62" s="23">
        <v>1989465</v>
      </c>
    </row>
    <row r="63" spans="1:7" x14ac:dyDescent="0.3">
      <c r="A63" s="25">
        <v>39716</v>
      </c>
      <c r="B63" s="23">
        <v>51828.46</v>
      </c>
      <c r="C63" s="23">
        <v>49848.14</v>
      </c>
      <c r="D63" s="23">
        <v>51866.67</v>
      </c>
      <c r="E63">
        <v>1985.47</v>
      </c>
      <c r="F63">
        <v>3.98</v>
      </c>
      <c r="G63" s="23">
        <v>1401431</v>
      </c>
    </row>
    <row r="64" spans="1:7" x14ac:dyDescent="0.3">
      <c r="A64" s="25">
        <v>39715</v>
      </c>
      <c r="B64" s="23">
        <v>49842.99</v>
      </c>
      <c r="C64" s="23">
        <v>49598.31</v>
      </c>
      <c r="D64" s="23">
        <v>50747.35</v>
      </c>
      <c r="E64">
        <v>249.82</v>
      </c>
      <c r="F64">
        <v>0.5</v>
      </c>
      <c r="G64" s="23">
        <v>1202915</v>
      </c>
    </row>
    <row r="65" spans="1:7" x14ac:dyDescent="0.3">
      <c r="A65" s="25">
        <v>39714</v>
      </c>
      <c r="B65" s="23">
        <v>49593.17</v>
      </c>
      <c r="C65" s="23">
        <v>49288.71</v>
      </c>
      <c r="D65" s="23">
        <v>51856.04</v>
      </c>
      <c r="E65">
        <v>-1947.41</v>
      </c>
      <c r="F65">
        <v>-3.78</v>
      </c>
      <c r="G65" s="23">
        <v>1648757</v>
      </c>
    </row>
    <row r="66" spans="1:7" x14ac:dyDescent="0.3">
      <c r="A66" s="25">
        <v>39713</v>
      </c>
      <c r="B66" s="23">
        <v>51540.58</v>
      </c>
      <c r="C66" s="23">
        <v>51530.27</v>
      </c>
      <c r="D66" s="23">
        <v>53455.18</v>
      </c>
      <c r="E66">
        <v>-1514.8</v>
      </c>
      <c r="F66">
        <v>-2.86</v>
      </c>
      <c r="G66" s="23">
        <v>1450203</v>
      </c>
    </row>
    <row r="67" spans="1:7" x14ac:dyDescent="0.3">
      <c r="A67" s="25">
        <v>39710</v>
      </c>
      <c r="B67" s="23">
        <v>53055.38</v>
      </c>
      <c r="C67" s="23">
        <v>48423.6</v>
      </c>
      <c r="D67" s="23">
        <v>53168.32</v>
      </c>
      <c r="E67">
        <v>4632.63</v>
      </c>
      <c r="F67">
        <v>9.57</v>
      </c>
      <c r="G67" s="23">
        <v>2103879</v>
      </c>
    </row>
    <row r="68" spans="1:7" x14ac:dyDescent="0.3">
      <c r="A68" s="25">
        <v>39709</v>
      </c>
      <c r="B68" s="23">
        <v>48422.75</v>
      </c>
      <c r="C68" s="23">
        <v>45294.81</v>
      </c>
      <c r="D68" s="23">
        <v>49002.18</v>
      </c>
      <c r="E68">
        <v>2514.2399999999998</v>
      </c>
      <c r="F68">
        <v>5.48</v>
      </c>
      <c r="G68" s="23">
        <v>2332654</v>
      </c>
    </row>
    <row r="69" spans="1:7" x14ac:dyDescent="0.3">
      <c r="A69" s="25">
        <v>39708</v>
      </c>
      <c r="B69" s="23">
        <v>45908.51</v>
      </c>
      <c r="C69" s="23">
        <v>45859.02</v>
      </c>
      <c r="D69" s="23">
        <v>49218.19</v>
      </c>
      <c r="E69">
        <v>-3320.41</v>
      </c>
      <c r="F69">
        <v>-6.74</v>
      </c>
      <c r="G69" s="23">
        <v>2322194</v>
      </c>
    </row>
    <row r="70" spans="1:7" x14ac:dyDescent="0.3">
      <c r="A70" s="25">
        <v>39707</v>
      </c>
      <c r="B70" s="23">
        <v>49228.92</v>
      </c>
      <c r="C70" s="23">
        <v>46260.53</v>
      </c>
      <c r="D70" s="23">
        <v>49312.82</v>
      </c>
      <c r="E70">
        <v>812.59</v>
      </c>
      <c r="F70">
        <v>1.68</v>
      </c>
      <c r="G70" s="23">
        <v>2046451</v>
      </c>
    </row>
    <row r="71" spans="1:7" x14ac:dyDescent="0.3">
      <c r="A71" s="25">
        <v>39706</v>
      </c>
      <c r="B71" s="23">
        <v>48416.33</v>
      </c>
      <c r="C71" s="23">
        <v>48408.91</v>
      </c>
      <c r="D71" s="23">
        <v>52385.64</v>
      </c>
      <c r="E71">
        <v>-3976.53</v>
      </c>
      <c r="F71">
        <v>-7.59</v>
      </c>
      <c r="G71" s="23">
        <v>1589861</v>
      </c>
    </row>
    <row r="72" spans="1:7" x14ac:dyDescent="0.3">
      <c r="A72" s="25">
        <v>39703</v>
      </c>
      <c r="B72" s="23">
        <v>52392.86</v>
      </c>
      <c r="C72" s="23">
        <v>50789.43</v>
      </c>
      <c r="D72" s="23">
        <v>52590.63</v>
      </c>
      <c r="E72">
        <v>1122.46</v>
      </c>
      <c r="F72">
        <v>2.19</v>
      </c>
      <c r="G72" s="23">
        <v>1393893</v>
      </c>
    </row>
    <row r="73" spans="1:7" x14ac:dyDescent="0.3">
      <c r="A73" s="25">
        <v>39702</v>
      </c>
      <c r="B73" s="23">
        <v>51270.400000000001</v>
      </c>
      <c r="C73" s="23">
        <v>48216.77</v>
      </c>
      <c r="D73" s="23">
        <v>51270.400000000001</v>
      </c>
      <c r="E73">
        <v>1637.24</v>
      </c>
      <c r="F73">
        <v>3.3</v>
      </c>
      <c r="G73" s="23">
        <v>1556226</v>
      </c>
    </row>
    <row r="74" spans="1:7" x14ac:dyDescent="0.3">
      <c r="A74" s="25">
        <v>39701</v>
      </c>
      <c r="B74" s="23">
        <v>49633.16</v>
      </c>
      <c r="C74" s="23">
        <v>47606.11</v>
      </c>
      <c r="D74" s="23">
        <v>49956.55</v>
      </c>
      <c r="E74">
        <v>1197.8599999999999</v>
      </c>
      <c r="F74">
        <v>2.4700000000000002</v>
      </c>
      <c r="G74" s="23">
        <v>1904786</v>
      </c>
    </row>
    <row r="75" spans="1:7" x14ac:dyDescent="0.3">
      <c r="A75" s="25">
        <v>39700</v>
      </c>
      <c r="B75" s="23">
        <v>48435.3</v>
      </c>
      <c r="C75" s="23">
        <v>48418.559999999998</v>
      </c>
      <c r="D75" s="23">
        <v>50710.98</v>
      </c>
      <c r="E75">
        <v>-2282.67</v>
      </c>
      <c r="F75">
        <v>-4.5</v>
      </c>
      <c r="G75" s="23">
        <v>1480926</v>
      </c>
    </row>
    <row r="76" spans="1:7" x14ac:dyDescent="0.3">
      <c r="A76" s="25">
        <v>39699</v>
      </c>
      <c r="B76" s="23">
        <v>50717.97</v>
      </c>
      <c r="C76" s="23">
        <v>50645.5</v>
      </c>
      <c r="D76" s="23">
        <v>53706.239999999998</v>
      </c>
      <c r="E76">
        <v>-1221.6300000000001</v>
      </c>
      <c r="F76">
        <v>-2.35</v>
      </c>
      <c r="G76" s="23">
        <v>1465907</v>
      </c>
    </row>
    <row r="77" spans="1:7" x14ac:dyDescent="0.3">
      <c r="A77" s="25">
        <v>39696</v>
      </c>
      <c r="B77" s="23">
        <v>51939.6</v>
      </c>
      <c r="C77" s="23">
        <v>50091.55</v>
      </c>
      <c r="D77" s="23">
        <v>51939.6</v>
      </c>
      <c r="E77">
        <v>531.05999999999995</v>
      </c>
      <c r="F77">
        <v>1.03</v>
      </c>
      <c r="G77" s="23">
        <v>1441561</v>
      </c>
    </row>
    <row r="78" spans="1:7" x14ac:dyDescent="0.3">
      <c r="A78" s="25">
        <v>39695</v>
      </c>
      <c r="B78" s="23">
        <v>51408.54</v>
      </c>
      <c r="C78" s="23">
        <v>51156.99</v>
      </c>
      <c r="D78" s="23">
        <v>53749.46</v>
      </c>
      <c r="E78">
        <v>-2118.4699999999998</v>
      </c>
      <c r="F78">
        <v>-3.96</v>
      </c>
      <c r="G78" s="23">
        <v>1542294</v>
      </c>
    </row>
    <row r="79" spans="1:7" x14ac:dyDescent="0.3">
      <c r="A79" s="25">
        <v>39694</v>
      </c>
      <c r="B79" s="23">
        <v>53527.01</v>
      </c>
      <c r="C79" s="23">
        <v>52891.08</v>
      </c>
      <c r="D79" s="23">
        <v>55241.03</v>
      </c>
      <c r="E79">
        <v>-877.4</v>
      </c>
      <c r="F79">
        <v>-1.61</v>
      </c>
      <c r="G79" s="23">
        <v>1439749</v>
      </c>
    </row>
    <row r="80" spans="1:7" x14ac:dyDescent="0.3">
      <c r="A80" s="25">
        <v>39693</v>
      </c>
      <c r="B80" s="23">
        <v>54404.41</v>
      </c>
      <c r="C80" s="23">
        <v>54207.07</v>
      </c>
      <c r="D80" s="23">
        <v>55412.49</v>
      </c>
      <c r="E80">
        <v>-757.73</v>
      </c>
      <c r="F80">
        <v>-1.37</v>
      </c>
      <c r="G80" s="23">
        <v>1163271</v>
      </c>
    </row>
    <row r="81" spans="1:7" x14ac:dyDescent="0.3">
      <c r="A81" s="25">
        <v>39692</v>
      </c>
      <c r="B81" s="23">
        <v>55162.14</v>
      </c>
      <c r="C81" s="23">
        <v>54933.120000000003</v>
      </c>
      <c r="D81" s="23">
        <v>55665.33</v>
      </c>
      <c r="E81">
        <v>-518.27</v>
      </c>
      <c r="F81">
        <v>-0.93</v>
      </c>
      <c r="G81" s="23">
        <v>519996</v>
      </c>
    </row>
    <row r="82" spans="1:7" x14ac:dyDescent="0.3">
      <c r="A82" s="25">
        <v>39689</v>
      </c>
      <c r="B82" s="23">
        <v>55680.41</v>
      </c>
      <c r="C82" s="23">
        <v>55677.65</v>
      </c>
      <c r="D82" s="23">
        <v>56856.23</v>
      </c>
      <c r="E82">
        <v>-701.81</v>
      </c>
      <c r="F82">
        <v>-1.24</v>
      </c>
      <c r="G82" s="23">
        <v>1102489</v>
      </c>
    </row>
    <row r="83" spans="1:7" x14ac:dyDescent="0.3">
      <c r="A83" s="25">
        <v>39688</v>
      </c>
      <c r="B83" s="23">
        <v>56382.22</v>
      </c>
      <c r="C83" s="23">
        <v>55515.95</v>
      </c>
      <c r="D83" s="23">
        <v>56523.72</v>
      </c>
      <c r="E83">
        <v>862.98</v>
      </c>
      <c r="F83">
        <v>1.55</v>
      </c>
      <c r="G83" s="23">
        <v>1062302</v>
      </c>
    </row>
    <row r="84" spans="1:7" x14ac:dyDescent="0.3">
      <c r="A84" s="25">
        <v>39687</v>
      </c>
      <c r="B84" s="23">
        <v>55519.24</v>
      </c>
      <c r="C84" s="23">
        <v>54365.760000000002</v>
      </c>
      <c r="D84" s="23">
        <v>55591.07</v>
      </c>
      <c r="E84">
        <v>1160.54</v>
      </c>
      <c r="F84">
        <v>2.13</v>
      </c>
      <c r="G84" s="23">
        <v>881672</v>
      </c>
    </row>
    <row r="85" spans="1:7" x14ac:dyDescent="0.3">
      <c r="A85" s="25">
        <v>39686</v>
      </c>
      <c r="B85" s="23">
        <v>54358.7</v>
      </c>
      <c r="C85" s="23">
        <v>54152.959999999999</v>
      </c>
      <c r="D85" s="23">
        <v>55088.13</v>
      </c>
      <c r="E85">
        <v>-118.55</v>
      </c>
      <c r="F85">
        <v>-0.22</v>
      </c>
      <c r="G85" s="23">
        <v>836274</v>
      </c>
    </row>
    <row r="86" spans="1:7" x14ac:dyDescent="0.3">
      <c r="A86" s="25">
        <v>39685</v>
      </c>
      <c r="B86" s="23">
        <v>54477.25</v>
      </c>
      <c r="C86" s="23">
        <v>54468.01</v>
      </c>
      <c r="D86" s="23">
        <v>55906.48</v>
      </c>
      <c r="E86">
        <v>-1372.88</v>
      </c>
      <c r="F86">
        <v>-2.46</v>
      </c>
      <c r="G86" s="23">
        <v>653400</v>
      </c>
    </row>
    <row r="87" spans="1:7" x14ac:dyDescent="0.3">
      <c r="A87" s="25">
        <v>39682</v>
      </c>
      <c r="B87" s="23">
        <v>55850.13</v>
      </c>
      <c r="C87" s="23">
        <v>55201.61</v>
      </c>
      <c r="D87" s="23">
        <v>56430.48</v>
      </c>
      <c r="E87">
        <v>-84.56</v>
      </c>
      <c r="F87">
        <v>-0.15</v>
      </c>
      <c r="G87" s="23">
        <v>823433</v>
      </c>
    </row>
    <row r="88" spans="1:7" x14ac:dyDescent="0.3">
      <c r="A88" s="25">
        <v>39681</v>
      </c>
      <c r="B88" s="23">
        <v>55934.69</v>
      </c>
      <c r="C88" s="23">
        <v>55379.54</v>
      </c>
      <c r="D88" s="23">
        <v>56144.39</v>
      </c>
      <c r="E88">
        <v>557.54</v>
      </c>
      <c r="F88">
        <v>1.01</v>
      </c>
      <c r="G88" s="23">
        <v>1113241</v>
      </c>
    </row>
    <row r="89" spans="1:7" x14ac:dyDescent="0.3">
      <c r="A89" s="25">
        <v>39680</v>
      </c>
      <c r="B89" s="23">
        <v>55377.15</v>
      </c>
      <c r="C89" s="23">
        <v>53640.51</v>
      </c>
      <c r="D89" s="23">
        <v>55545.42</v>
      </c>
      <c r="E89">
        <v>1738.46</v>
      </c>
      <c r="F89">
        <v>3.24</v>
      </c>
      <c r="G89" s="23">
        <v>1149324</v>
      </c>
    </row>
    <row r="90" spans="1:7" x14ac:dyDescent="0.3">
      <c r="A90" s="25">
        <v>39679</v>
      </c>
      <c r="B90" s="23">
        <v>53638.69</v>
      </c>
      <c r="C90" s="23">
        <v>52344.56</v>
      </c>
      <c r="D90" s="23">
        <v>54328.94</v>
      </c>
      <c r="E90">
        <v>312.14999999999998</v>
      </c>
      <c r="F90">
        <v>0.59</v>
      </c>
      <c r="G90" s="23">
        <v>1006643</v>
      </c>
    </row>
    <row r="91" spans="1:7" x14ac:dyDescent="0.3">
      <c r="A91" s="25">
        <v>39678</v>
      </c>
      <c r="B91" s="23">
        <v>53326.54</v>
      </c>
      <c r="C91" s="23">
        <v>53050.02</v>
      </c>
      <c r="D91" s="23">
        <v>54928.46</v>
      </c>
      <c r="E91">
        <v>-917.49</v>
      </c>
      <c r="F91">
        <v>-1.69</v>
      </c>
      <c r="G91" s="23">
        <v>846960</v>
      </c>
    </row>
    <row r="92" spans="1:7" x14ac:dyDescent="0.3">
      <c r="A92" s="25">
        <v>39675</v>
      </c>
      <c r="B92" s="23">
        <v>54244.03</v>
      </c>
      <c r="C92" s="23">
        <v>53831.34</v>
      </c>
      <c r="D92" s="23">
        <v>55306.52</v>
      </c>
      <c r="E92">
        <v>-894.32</v>
      </c>
      <c r="F92">
        <v>-1.62</v>
      </c>
      <c r="G92" s="23">
        <v>945786</v>
      </c>
    </row>
    <row r="93" spans="1:7" x14ac:dyDescent="0.3">
      <c r="A93" s="25">
        <v>39674</v>
      </c>
      <c r="B93" s="23">
        <v>55138.35</v>
      </c>
      <c r="C93" s="23">
        <v>54573.15</v>
      </c>
      <c r="D93" s="23">
        <v>55725.01</v>
      </c>
      <c r="E93">
        <v>565.16999999999996</v>
      </c>
      <c r="F93">
        <v>1.04</v>
      </c>
      <c r="G93" s="23">
        <v>1065508</v>
      </c>
    </row>
    <row r="94" spans="1:7" x14ac:dyDescent="0.3">
      <c r="A94" s="25">
        <v>39673</v>
      </c>
      <c r="B94" s="23">
        <v>54573.18</v>
      </c>
      <c r="C94" s="23">
        <v>54035.14</v>
      </c>
      <c r="D94" s="23">
        <v>55491.72</v>
      </c>
      <c r="E94">
        <v>70.209999999999994</v>
      </c>
      <c r="F94">
        <v>0.13</v>
      </c>
      <c r="G94" s="23">
        <v>1922742</v>
      </c>
    </row>
    <row r="95" spans="1:7" x14ac:dyDescent="0.3">
      <c r="A95" s="25">
        <v>39672</v>
      </c>
      <c r="B95" s="23">
        <v>54502.97</v>
      </c>
      <c r="C95" s="23">
        <v>54324.61</v>
      </c>
      <c r="D95" s="23">
        <v>55355.3</v>
      </c>
      <c r="E95">
        <v>-217.28</v>
      </c>
      <c r="F95">
        <v>-0.4</v>
      </c>
      <c r="G95" s="23">
        <v>1226240</v>
      </c>
    </row>
    <row r="96" spans="1:7" x14ac:dyDescent="0.3">
      <c r="A96" s="25">
        <v>39671</v>
      </c>
      <c r="B96" s="23">
        <v>54720.25</v>
      </c>
      <c r="C96" s="23">
        <v>54568.81</v>
      </c>
      <c r="D96" s="23">
        <v>56973.599999999999</v>
      </c>
      <c r="E96">
        <v>-1864.15</v>
      </c>
      <c r="F96">
        <v>-3.29</v>
      </c>
      <c r="G96" s="23">
        <v>1208564</v>
      </c>
    </row>
    <row r="97" spans="1:7" x14ac:dyDescent="0.3">
      <c r="A97" s="25">
        <v>39668</v>
      </c>
      <c r="B97" s="23">
        <v>56584.4</v>
      </c>
      <c r="C97" s="23">
        <v>56151.64</v>
      </c>
      <c r="D97" s="23">
        <v>57146.400000000001</v>
      </c>
      <c r="E97">
        <v>-433.15</v>
      </c>
      <c r="F97">
        <v>-0.76</v>
      </c>
      <c r="G97" s="23">
        <v>1054144</v>
      </c>
    </row>
    <row r="98" spans="1:7" x14ac:dyDescent="0.3">
      <c r="A98" s="25">
        <v>39667</v>
      </c>
      <c r="B98" s="23">
        <v>57017.55</v>
      </c>
      <c r="C98" s="23">
        <v>56960.27</v>
      </c>
      <c r="D98" s="23">
        <v>57941.98</v>
      </c>
      <c r="E98">
        <v>-524.94000000000005</v>
      </c>
      <c r="F98">
        <v>-0.91</v>
      </c>
      <c r="G98" s="23">
        <v>1116454</v>
      </c>
    </row>
    <row r="99" spans="1:7" x14ac:dyDescent="0.3">
      <c r="A99" s="25">
        <v>39666</v>
      </c>
      <c r="B99" s="23">
        <v>57542.49</v>
      </c>
      <c r="C99" s="23">
        <v>56472.73</v>
      </c>
      <c r="D99" s="23">
        <v>57812.74</v>
      </c>
      <c r="E99">
        <v>1071.9000000000001</v>
      </c>
      <c r="F99">
        <v>1.9</v>
      </c>
      <c r="G99" s="23">
        <v>1266759</v>
      </c>
    </row>
    <row r="100" spans="1:7" x14ac:dyDescent="0.3">
      <c r="A100" s="25">
        <v>39665</v>
      </c>
      <c r="B100" s="23">
        <v>56470.59</v>
      </c>
      <c r="C100" s="23">
        <v>55609.07</v>
      </c>
      <c r="D100" s="23">
        <v>56974.239999999998</v>
      </c>
      <c r="E100">
        <v>861.52</v>
      </c>
      <c r="F100">
        <v>1.55</v>
      </c>
      <c r="G100" s="23">
        <v>1402412</v>
      </c>
    </row>
    <row r="101" spans="1:7" x14ac:dyDescent="0.3">
      <c r="A101" s="25">
        <v>39664</v>
      </c>
      <c r="B101" s="23">
        <v>55609.07</v>
      </c>
      <c r="C101" s="23">
        <v>55366.53</v>
      </c>
      <c r="D101" s="23">
        <v>57641.35</v>
      </c>
      <c r="E101">
        <v>-2021.28</v>
      </c>
      <c r="F101">
        <v>-3.51</v>
      </c>
      <c r="G101" s="23">
        <v>1148027</v>
      </c>
    </row>
    <row r="102" spans="1:7" x14ac:dyDescent="0.3">
      <c r="A102" s="25">
        <v>39661</v>
      </c>
      <c r="B102" s="23">
        <v>57630.35</v>
      </c>
      <c r="C102" s="23">
        <v>57491.9</v>
      </c>
      <c r="D102" s="23">
        <v>59505.17</v>
      </c>
      <c r="E102">
        <v>-1874.82</v>
      </c>
      <c r="F102">
        <v>-3.15</v>
      </c>
      <c r="G102" s="23">
        <v>999464</v>
      </c>
    </row>
    <row r="103" spans="1:7" x14ac:dyDescent="0.3">
      <c r="A103" s="25">
        <v>39660</v>
      </c>
      <c r="B103" s="23">
        <v>59505.17</v>
      </c>
      <c r="C103" s="23">
        <v>59225.49</v>
      </c>
      <c r="D103" s="23">
        <v>60022.54</v>
      </c>
      <c r="E103">
        <v>-492.47</v>
      </c>
      <c r="F103">
        <v>-0.82</v>
      </c>
      <c r="G103" s="23">
        <v>1277132</v>
      </c>
    </row>
    <row r="104" spans="1:7" x14ac:dyDescent="0.3">
      <c r="A104" s="25">
        <v>39659</v>
      </c>
      <c r="B104" s="23">
        <v>59997.64</v>
      </c>
      <c r="C104" s="23">
        <v>58069.19</v>
      </c>
      <c r="D104" s="23">
        <v>59997.64</v>
      </c>
      <c r="E104">
        <v>1954.77</v>
      </c>
      <c r="F104">
        <v>3.37</v>
      </c>
      <c r="G104" s="23">
        <v>1527812</v>
      </c>
    </row>
    <row r="105" spans="1:7" x14ac:dyDescent="0.3">
      <c r="A105" s="25">
        <v>39658</v>
      </c>
      <c r="B105" s="23">
        <v>58042.87</v>
      </c>
      <c r="C105" s="23">
        <v>56869.02</v>
      </c>
      <c r="D105" s="23">
        <v>58042.87</v>
      </c>
      <c r="E105">
        <v>1173.8499999999999</v>
      </c>
      <c r="F105">
        <v>2.06</v>
      </c>
      <c r="G105" s="23">
        <v>1118288</v>
      </c>
    </row>
    <row r="106" spans="1:7" x14ac:dyDescent="0.3">
      <c r="A106" s="25">
        <v>39657</v>
      </c>
      <c r="B106" s="23">
        <v>56869.02</v>
      </c>
      <c r="C106" s="23">
        <v>56839.19</v>
      </c>
      <c r="D106" s="23">
        <v>58175.83</v>
      </c>
      <c r="E106">
        <v>-330.12</v>
      </c>
      <c r="F106">
        <v>-0.57999999999999996</v>
      </c>
      <c r="G106" s="23">
        <v>887591</v>
      </c>
    </row>
    <row r="107" spans="1:7" x14ac:dyDescent="0.3">
      <c r="A107" s="25">
        <v>39654</v>
      </c>
      <c r="B107" s="23">
        <v>57199.14</v>
      </c>
      <c r="C107" s="23">
        <v>56417.98</v>
      </c>
      <c r="D107" s="23">
        <v>57710.57</v>
      </c>
      <c r="E107">
        <v>-235.23</v>
      </c>
      <c r="F107">
        <v>-0.41</v>
      </c>
      <c r="G107" s="23">
        <v>1183354</v>
      </c>
    </row>
    <row r="108" spans="1:7" x14ac:dyDescent="0.3">
      <c r="A108" s="25">
        <v>39653</v>
      </c>
      <c r="B108" s="23">
        <v>57434.37</v>
      </c>
      <c r="C108" s="23">
        <v>57333.53</v>
      </c>
      <c r="D108" s="23">
        <v>59640.92</v>
      </c>
      <c r="E108">
        <v>-1986.49</v>
      </c>
      <c r="F108">
        <v>-3.34</v>
      </c>
      <c r="G108" s="23">
        <v>1776806</v>
      </c>
    </row>
    <row r="109" spans="1:7" x14ac:dyDescent="0.3">
      <c r="A109" s="25">
        <v>39652</v>
      </c>
      <c r="B109" s="23">
        <v>59420.86</v>
      </c>
      <c r="C109" s="23">
        <v>59312.55</v>
      </c>
      <c r="D109" s="23">
        <v>60242.02</v>
      </c>
      <c r="E109">
        <v>-226.46</v>
      </c>
      <c r="F109">
        <v>-0.38</v>
      </c>
      <c r="G109" s="23">
        <v>1421997</v>
      </c>
    </row>
    <row r="110" spans="1:7" x14ac:dyDescent="0.3">
      <c r="A110" s="25">
        <v>39651</v>
      </c>
      <c r="B110" s="23">
        <v>59647.32</v>
      </c>
      <c r="C110" s="23">
        <v>59230.55</v>
      </c>
      <c r="D110" s="23">
        <v>60779.7</v>
      </c>
      <c r="E110">
        <v>-1124.47</v>
      </c>
      <c r="F110">
        <v>-1.85</v>
      </c>
      <c r="G110" s="23">
        <v>1203728</v>
      </c>
    </row>
    <row r="111" spans="1:7" x14ac:dyDescent="0.3">
      <c r="A111" s="25">
        <v>39650</v>
      </c>
      <c r="B111" s="23">
        <v>60771.79</v>
      </c>
      <c r="C111" s="23">
        <v>60002.47</v>
      </c>
      <c r="D111" s="23">
        <v>61275.19</v>
      </c>
      <c r="E111">
        <v>783.69</v>
      </c>
      <c r="F111">
        <v>1.31</v>
      </c>
      <c r="G111" s="23">
        <v>1230633</v>
      </c>
    </row>
    <row r="112" spans="1:7" x14ac:dyDescent="0.3">
      <c r="A112" s="25">
        <v>39647</v>
      </c>
      <c r="B112" s="23">
        <v>59988.1</v>
      </c>
      <c r="C112" s="23">
        <v>59479.22</v>
      </c>
      <c r="D112" s="23">
        <v>61298.98</v>
      </c>
      <c r="E112">
        <v>-120.62</v>
      </c>
      <c r="F112">
        <v>-0.2</v>
      </c>
      <c r="G112" s="23">
        <v>1230588</v>
      </c>
    </row>
    <row r="113" spans="1:7" x14ac:dyDescent="0.3">
      <c r="A113" s="25">
        <v>39646</v>
      </c>
      <c r="B113" s="23">
        <v>60108.72</v>
      </c>
      <c r="C113" s="23">
        <v>59984.68</v>
      </c>
      <c r="D113" s="23">
        <v>62606.12</v>
      </c>
      <c r="E113">
        <v>-1947.75</v>
      </c>
      <c r="F113">
        <v>-3.14</v>
      </c>
      <c r="G113" s="23">
        <v>1893057</v>
      </c>
    </row>
    <row r="114" spans="1:7" x14ac:dyDescent="0.3">
      <c r="A114" s="25">
        <v>39645</v>
      </c>
      <c r="B114" s="23">
        <v>62056.47</v>
      </c>
      <c r="C114" s="23">
        <v>60863.47</v>
      </c>
      <c r="D114" s="23">
        <v>62183</v>
      </c>
      <c r="E114">
        <v>1041.3800000000001</v>
      </c>
      <c r="F114">
        <v>1.71</v>
      </c>
      <c r="G114" s="23">
        <v>1575675</v>
      </c>
    </row>
    <row r="115" spans="1:7" x14ac:dyDescent="0.3">
      <c r="A115" s="25">
        <v>39644</v>
      </c>
      <c r="B115" s="23">
        <v>61015.09</v>
      </c>
      <c r="C115" s="23">
        <v>58789.86</v>
      </c>
      <c r="D115" s="23">
        <v>61678.51</v>
      </c>
      <c r="E115">
        <v>294.19</v>
      </c>
      <c r="F115">
        <v>0.48</v>
      </c>
      <c r="G115" s="23">
        <v>1473331</v>
      </c>
    </row>
    <row r="116" spans="1:7" x14ac:dyDescent="0.3">
      <c r="A116" s="25">
        <v>39643</v>
      </c>
      <c r="B116" s="23">
        <v>60720.9</v>
      </c>
      <c r="C116" s="23">
        <v>60155.75</v>
      </c>
      <c r="D116" s="23">
        <v>61305.82</v>
      </c>
      <c r="E116">
        <v>572.64</v>
      </c>
      <c r="F116">
        <v>0.95</v>
      </c>
      <c r="G116" s="23">
        <v>970373</v>
      </c>
    </row>
    <row r="117" spans="1:7" x14ac:dyDescent="0.3">
      <c r="A117" s="25">
        <v>39640</v>
      </c>
      <c r="B117" s="23">
        <v>60148.26</v>
      </c>
      <c r="C117" s="23">
        <v>59602.76</v>
      </c>
      <c r="D117" s="23">
        <v>61053.440000000002</v>
      </c>
      <c r="E117">
        <v>-104.48</v>
      </c>
      <c r="F117">
        <v>-0.17</v>
      </c>
      <c r="G117" s="23">
        <v>1050985</v>
      </c>
    </row>
    <row r="118" spans="1:7" x14ac:dyDescent="0.3">
      <c r="A118" s="25">
        <v>39639</v>
      </c>
      <c r="B118" s="23">
        <v>60252.74</v>
      </c>
      <c r="C118" s="23">
        <v>58337.52</v>
      </c>
      <c r="D118" s="23">
        <v>60588.93</v>
      </c>
      <c r="E118">
        <v>716.79</v>
      </c>
      <c r="F118">
        <v>1.2</v>
      </c>
      <c r="G118" s="23">
        <v>1486913</v>
      </c>
    </row>
    <row r="119" spans="1:7" x14ac:dyDescent="0.3">
      <c r="A119" s="25">
        <v>39637</v>
      </c>
      <c r="B119" s="23">
        <v>59535.95</v>
      </c>
      <c r="C119" s="23">
        <v>57945.36</v>
      </c>
      <c r="D119" s="23">
        <v>59535.95</v>
      </c>
      <c r="E119">
        <v>447.75</v>
      </c>
      <c r="F119">
        <v>0.76</v>
      </c>
      <c r="G119" s="23">
        <v>1235537</v>
      </c>
    </row>
    <row r="120" spans="1:7" x14ac:dyDescent="0.3">
      <c r="A120" s="25">
        <v>39636</v>
      </c>
      <c r="B120" s="23">
        <v>59088.2</v>
      </c>
      <c r="C120" s="23">
        <v>58730.71</v>
      </c>
      <c r="D120" s="23">
        <v>60794.74</v>
      </c>
      <c r="E120">
        <v>-277.14999999999998</v>
      </c>
      <c r="F120">
        <v>-0.47</v>
      </c>
      <c r="G120" s="23">
        <v>1078382</v>
      </c>
    </row>
    <row r="121" spans="1:7" x14ac:dyDescent="0.3">
      <c r="A121" s="25">
        <v>39633</v>
      </c>
      <c r="B121" s="23">
        <v>59365.35</v>
      </c>
      <c r="C121" s="23">
        <v>58785.94</v>
      </c>
      <c r="D121" s="23">
        <v>59778.93</v>
      </c>
      <c r="E121">
        <v>91.97</v>
      </c>
      <c r="F121">
        <v>0.16</v>
      </c>
      <c r="G121" s="23">
        <v>642067</v>
      </c>
    </row>
    <row r="122" spans="1:7" x14ac:dyDescent="0.3">
      <c r="A122" s="25">
        <v>39632</v>
      </c>
      <c r="B122" s="23">
        <v>59273.38</v>
      </c>
      <c r="C122" s="23">
        <v>59242.85</v>
      </c>
      <c r="D122" s="23">
        <v>61600.61</v>
      </c>
      <c r="E122">
        <v>-1832.84</v>
      </c>
      <c r="F122">
        <v>-3</v>
      </c>
      <c r="G122" s="23">
        <v>1207538</v>
      </c>
    </row>
    <row r="123" spans="1:7" x14ac:dyDescent="0.3">
      <c r="A123" s="25">
        <v>39631</v>
      </c>
      <c r="B123" s="23">
        <v>61106.22</v>
      </c>
      <c r="C123" s="23">
        <v>61027.5</v>
      </c>
      <c r="D123" s="23">
        <v>63944.7</v>
      </c>
      <c r="E123">
        <v>-2289.9699999999998</v>
      </c>
      <c r="F123">
        <v>-3.61</v>
      </c>
      <c r="G123" s="23">
        <v>1309002</v>
      </c>
    </row>
    <row r="124" spans="1:7" x14ac:dyDescent="0.3">
      <c r="A124" s="25">
        <v>39630</v>
      </c>
      <c r="B124" s="23">
        <v>63396.19</v>
      </c>
      <c r="C124" s="23">
        <v>62910.95</v>
      </c>
      <c r="D124" s="23">
        <v>65017.58</v>
      </c>
      <c r="E124">
        <v>-1621.39</v>
      </c>
      <c r="F124">
        <v>-2.4900000000000002</v>
      </c>
      <c r="G124" s="23">
        <v>1261811</v>
      </c>
    </row>
    <row r="125" spans="1:7" x14ac:dyDescent="0.3">
      <c r="A125" s="25">
        <v>39629</v>
      </c>
      <c r="B125" s="23">
        <v>65017.58</v>
      </c>
      <c r="C125" s="23">
        <v>64326.13</v>
      </c>
      <c r="D125" s="23">
        <v>65352.54</v>
      </c>
      <c r="E125">
        <v>696.47</v>
      </c>
      <c r="F125">
        <v>1.08</v>
      </c>
      <c r="G125" s="23">
        <v>970437</v>
      </c>
    </row>
    <row r="126" spans="1:7" x14ac:dyDescent="0.3">
      <c r="A126" s="25">
        <v>39626</v>
      </c>
      <c r="B126" s="23">
        <v>64321.11</v>
      </c>
      <c r="C126" s="23">
        <v>63880.73</v>
      </c>
      <c r="D126" s="23">
        <v>64623.64</v>
      </c>
      <c r="E126">
        <v>374.19</v>
      </c>
      <c r="F126">
        <v>0.59</v>
      </c>
      <c r="G126" s="23">
        <v>1100063</v>
      </c>
    </row>
    <row r="127" spans="1:7" x14ac:dyDescent="0.3">
      <c r="A127" s="25">
        <v>39625</v>
      </c>
      <c r="B127" s="23">
        <v>63946.92</v>
      </c>
      <c r="C127" s="23">
        <v>63688.9</v>
      </c>
      <c r="D127" s="23">
        <v>65804.44</v>
      </c>
      <c r="E127">
        <v>-1906.42</v>
      </c>
      <c r="F127">
        <v>-2.89</v>
      </c>
      <c r="G127" s="23">
        <v>1265091</v>
      </c>
    </row>
    <row r="128" spans="1:7" x14ac:dyDescent="0.3">
      <c r="A128" s="25">
        <v>39624</v>
      </c>
      <c r="B128" s="23">
        <v>65853.34</v>
      </c>
      <c r="C128" s="23">
        <v>64172.9</v>
      </c>
      <c r="D128" s="23">
        <v>66307.899999999994</v>
      </c>
      <c r="E128">
        <v>1685.57</v>
      </c>
      <c r="F128">
        <v>2.63</v>
      </c>
      <c r="G128" s="23">
        <v>1351415</v>
      </c>
    </row>
    <row r="129" spans="1:7" x14ac:dyDescent="0.3">
      <c r="A129" s="25">
        <v>39623</v>
      </c>
      <c r="B129" s="23">
        <v>64167.77</v>
      </c>
      <c r="C129" s="23">
        <v>63713.42</v>
      </c>
      <c r="D129" s="23">
        <v>65083.85</v>
      </c>
      <c r="E129">
        <v>-472.68</v>
      </c>
      <c r="F129">
        <v>-0.73</v>
      </c>
      <c r="G129" s="23">
        <v>1128787</v>
      </c>
    </row>
    <row r="130" spans="1:7" x14ac:dyDescent="0.3">
      <c r="A130" s="25">
        <v>39622</v>
      </c>
      <c r="B130" s="23">
        <v>64640.45</v>
      </c>
      <c r="C130" s="23">
        <v>64440.24</v>
      </c>
      <c r="D130" s="23">
        <v>65400.71</v>
      </c>
      <c r="E130">
        <v>26.66</v>
      </c>
      <c r="F130">
        <v>0.04</v>
      </c>
      <c r="G130" s="23">
        <v>858523</v>
      </c>
    </row>
    <row r="131" spans="1:7" x14ac:dyDescent="0.3">
      <c r="A131" s="22" t="s">
        <v>44</v>
      </c>
    </row>
    <row r="132" spans="1:7" x14ac:dyDescent="0.3">
      <c r="A132" t="s">
        <v>56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77F1-3287-4010-A15A-41D926659988}">
  <sheetPr>
    <tabColor rgb="FF286A3E"/>
  </sheetPr>
  <dimension ref="B1:L19"/>
  <sheetViews>
    <sheetView showGridLines="0" workbookViewId="0"/>
  </sheetViews>
  <sheetFormatPr defaultColWidth="0" defaultRowHeight="14.4" x14ac:dyDescent="0.3"/>
  <cols>
    <col min="1" max="1" width="4.88671875" customWidth="1"/>
    <col min="2" max="2" width="15" customWidth="1"/>
    <col min="3" max="5" width="12.6640625" customWidth="1"/>
    <col min="6" max="6" width="11.109375" customWidth="1"/>
    <col min="7" max="7" width="11.21875" customWidth="1"/>
    <col min="8" max="11" width="12.6640625" customWidth="1"/>
    <col min="12" max="19" width="10.6640625" customWidth="1"/>
    <col min="20" max="21" width="8.88671875" customWidth="1"/>
  </cols>
  <sheetData>
    <row r="1" spans="2:12" ht="52.2" customHeight="1" x14ac:dyDescent="0.3">
      <c r="D1" s="42" t="s">
        <v>61</v>
      </c>
      <c r="E1" s="43"/>
      <c r="F1" s="43"/>
      <c r="G1" s="43"/>
      <c r="H1" s="43"/>
      <c r="I1" s="43"/>
      <c r="J1" s="43"/>
      <c r="K1" s="43"/>
      <c r="L1" s="43"/>
    </row>
    <row r="2" spans="2:12" ht="16.05" customHeight="1" x14ac:dyDescent="0.3">
      <c r="B2" s="44"/>
    </row>
    <row r="3" spans="2:12" ht="16.05" customHeight="1" x14ac:dyDescent="0.3"/>
    <row r="4" spans="2:12" ht="19.5" customHeight="1" x14ac:dyDescent="0.3">
      <c r="H4" s="26" t="s">
        <v>62</v>
      </c>
    </row>
    <row r="5" spans="2:12" ht="19.5" customHeight="1" x14ac:dyDescent="0.3"/>
    <row r="6" spans="2:12" ht="19.5" customHeight="1" x14ac:dyDescent="0.3"/>
    <row r="7" spans="2:12" ht="19.5" customHeight="1" x14ac:dyDescent="0.3">
      <c r="H7" s="26" t="s">
        <v>60</v>
      </c>
    </row>
    <row r="8" spans="2:12" ht="19.5" customHeight="1" x14ac:dyDescent="0.3"/>
    <row r="9" spans="2:12" ht="12.75" customHeight="1" x14ac:dyDescent="0.3"/>
    <row r="10" spans="2:12" ht="19.5" customHeight="1" x14ac:dyDescent="0.3"/>
    <row r="11" spans="2:12" ht="19.5" customHeight="1" x14ac:dyDescent="0.3"/>
    <row r="12" spans="2:12" ht="19.5" customHeight="1" x14ac:dyDescent="0.3"/>
    <row r="13" spans="2:12" ht="19.5" customHeight="1" x14ac:dyDescent="0.3"/>
    <row r="14" spans="2:12" ht="19.5" customHeight="1" x14ac:dyDescent="0.3"/>
    <row r="15" spans="2:12" ht="19.5" customHeight="1" x14ac:dyDescent="0.3"/>
    <row r="16" spans="2:12" ht="19.5" customHeight="1" x14ac:dyDescent="0.3"/>
    <row r="17" ht="19.5" customHeight="1" x14ac:dyDescent="0.3"/>
    <row r="18" ht="19.5" customHeight="1" x14ac:dyDescent="0.3"/>
    <row r="19" ht="19.5" customHeight="1" x14ac:dyDescent="0.3"/>
  </sheetData>
  <sheetProtection selectLockedCells="1"/>
  <hyperlinks>
    <hyperlink ref="H4" r:id="rId1" xr:uid="{3156E38A-8DAF-4C43-8865-6318CED9CA6C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Dashboard</vt:lpstr>
      <vt:lpstr>Dados</vt:lpstr>
      <vt:lpstr>BOVESPA</vt:lpstr>
      <vt:lpstr>Sobre</vt:lpstr>
      <vt:lpstr>Dashboard!Area_de_impressao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Martim</dc:creator>
  <cp:lastModifiedBy>Cláudia Maria Silva</cp:lastModifiedBy>
  <cp:lastPrinted>2008-12-21T15:28:52Z</cp:lastPrinted>
  <dcterms:created xsi:type="dcterms:W3CDTF">2008-12-12T10:24:13Z</dcterms:created>
  <dcterms:modified xsi:type="dcterms:W3CDTF">2025-07-27T04:08:21Z</dcterms:modified>
</cp:coreProperties>
</file>