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27" documentId="11_42DBA5D642BCFC604937270EDE7A23C53CB90AC8" xr6:coauthVersionLast="47" xr6:coauthVersionMax="47" xr10:uidLastSave="{2A1DB5EB-0DDB-496E-9DE3-FF089B7E6207}"/>
  <bookViews>
    <workbookView xWindow="-108" yWindow="-108" windowWidth="23256" windowHeight="12456" xr2:uid="{00000000-000D-0000-FFFF-FFFF00000000}"/>
  </bookViews>
  <sheets>
    <sheet name="Dashboard" sheetId="3" r:id="rId1"/>
    <sheet name="Dados" sheetId="1" r:id="rId2"/>
    <sheet name="Sobre" sheetId="5" r:id="rId3"/>
  </sheets>
  <definedNames>
    <definedName name="_xlnm.Print_Area" localSheetId="0">Dashboard!$A$1:$P$37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K8" i="3"/>
  <c r="I8" i="3"/>
  <c r="J14" i="1" l="1"/>
  <c r="J5" i="1"/>
  <c r="G5" i="1"/>
  <c r="G6" i="1"/>
  <c r="G7" i="1"/>
  <c r="G8" i="1"/>
  <c r="G9" i="1"/>
  <c r="G4" i="1"/>
  <c r="G10" i="1" s="1"/>
  <c r="C19" i="1"/>
  <c r="E8" i="3" s="1"/>
  <c r="C10" i="1"/>
  <c r="C8" i="3" s="1"/>
  <c r="G8" i="3" l="1"/>
  <c r="F10" i="1"/>
</calcChain>
</file>

<file path=xl/sharedStrings.xml><?xml version="1.0" encoding="utf-8"?>
<sst xmlns="http://schemas.openxmlformats.org/spreadsheetml/2006/main" count="57" uniqueCount="27">
  <si>
    <t>PAGE VIEWS</t>
  </si>
  <si>
    <t>TOTAL</t>
  </si>
  <si>
    <t>SOCIAL</t>
  </si>
  <si>
    <t>VISITANTES</t>
  </si>
  <si>
    <t>TEMPO DE NAVEGAÇÃO</t>
  </si>
  <si>
    <t>NOVOS VISITANTES</t>
  </si>
  <si>
    <t>RETORNO DE VISITANTES</t>
  </si>
  <si>
    <t>TAXA DE REJEIÇÃO</t>
  </si>
  <si>
    <t>DIAS</t>
  </si>
  <si>
    <t>DIA 1</t>
  </si>
  <si>
    <t>DIA 2</t>
  </si>
  <si>
    <t>DIA 3</t>
  </si>
  <si>
    <t>DIA 4</t>
  </si>
  <si>
    <t>DIA 5</t>
  </si>
  <si>
    <t>DIA 6</t>
  </si>
  <si>
    <t>MÉDIA</t>
  </si>
  <si>
    <t>TEMPO MÉDIO DE NAVEGAÇÃO</t>
  </si>
  <si>
    <t>FONTE:</t>
  </si>
  <si>
    <t xml:space="preserve">
Creative Venus</t>
  </si>
  <si>
    <t>FONTES DE TRÁFEGO</t>
  </si>
  <si>
    <t>ORGÂNICO</t>
  </si>
  <si>
    <t>PAGO</t>
  </si>
  <si>
    <t>REFERÊNCIA</t>
  </si>
  <si>
    <t>OUTRAS</t>
  </si>
  <si>
    <t>economiacomexcel@gmail.com</t>
  </si>
  <si>
    <t>Site especializado em treinamento e consultoria. O site também disponibiliza várias planilhas grátis. Acesse e confira.</t>
  </si>
  <si>
    <t>https://economiacomexcel.com.br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</si>
</sst>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rgb="FF33CCFF"/>
      <name val="Agency FB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86A3E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4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20" fontId="0" fillId="0" borderId="0" xfId="0" applyNumberFormat="1"/>
    <xf numFmtId="9" fontId="0" fillId="0" borderId="0" xfId="0" applyNumberFormat="1" applyAlignment="1">
      <alignment horizontal="center"/>
    </xf>
    <xf numFmtId="0" fontId="0" fillId="2" borderId="0" xfId="0" applyFill="1"/>
    <xf numFmtId="0" fontId="0" fillId="4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left"/>
    </xf>
    <xf numFmtId="0" fontId="6" fillId="0" borderId="0" xfId="1" applyFont="1" applyAlignment="1">
      <alignment horizontal="left"/>
    </xf>
    <xf numFmtId="0" fontId="7" fillId="3" borderId="0" xfId="0" applyFont="1" applyFill="1" applyAlignment="1">
      <alignment horizontal="center"/>
    </xf>
    <xf numFmtId="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0" fontId="1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top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  <color rgb="FF00CCFF"/>
      <color rgb="FF66CCFF"/>
      <color rgb="FF3399FF"/>
      <color rgb="FF0066FF"/>
      <color rgb="FF0000FF"/>
      <color rgb="FF0000CC"/>
      <color rgb="FF33CCCC"/>
      <color rgb="FF005392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Dados!$C$3</c:f>
              <c:strCache>
                <c:ptCount val="1"/>
                <c:pt idx="0">
                  <c:v>VISITANTES</c:v>
                </c:pt>
              </c:strCache>
            </c:strRef>
          </c:tx>
          <c:spPr>
            <a:gradFill>
              <a:gsLst>
                <a:gs pos="0">
                  <a:srgbClr val="33CCCC"/>
                </a:gs>
                <a:gs pos="100000">
                  <a:srgbClr val="0066FF"/>
                </a:gs>
              </a:gsLst>
              <a:lin ang="5400000" scaled="1"/>
            </a:gradFill>
            <a:ln w="6350">
              <a:solidFill>
                <a:schemeClr val="bg1"/>
              </a:solidFill>
            </a:ln>
            <a:effectLst>
              <a:outerShdw blurRad="3175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33CCCC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Dados!$B$4:$B$9</c:f>
              <c:strCache>
                <c:ptCount val="6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</c:strCache>
            </c:strRef>
          </c:cat>
          <c:val>
            <c:numRef>
              <c:f>Dados!$C$4:$C$9</c:f>
              <c:numCache>
                <c:formatCode>General</c:formatCode>
                <c:ptCount val="6"/>
                <c:pt idx="0">
                  <c:v>2000</c:v>
                </c:pt>
                <c:pt idx="1">
                  <c:v>2200</c:v>
                </c:pt>
                <c:pt idx="2">
                  <c:v>2400</c:v>
                </c:pt>
                <c:pt idx="3">
                  <c:v>2200</c:v>
                </c:pt>
                <c:pt idx="4">
                  <c:v>2300</c:v>
                </c:pt>
                <c:pt idx="5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A-4004-AD60-E968FE9E4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844245464"/>
        <c:axId val="844253008"/>
      </c:barChart>
      <c:catAx>
        <c:axId val="84424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CCCC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pt-BR"/>
          </a:p>
        </c:txPr>
        <c:crossAx val="844253008"/>
        <c:crosses val="autoZero"/>
        <c:auto val="1"/>
        <c:lblAlgn val="ctr"/>
        <c:lblOffset val="100"/>
        <c:noMultiLvlLbl val="0"/>
      </c:catAx>
      <c:valAx>
        <c:axId val="844253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4424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33CCCC"/>
          </a:solidFill>
          <a:latin typeface="Agency FB" panose="020B0503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Dados!$C$12</c:f>
              <c:strCache>
                <c:ptCount val="1"/>
                <c:pt idx="0">
                  <c:v>PAGE VIEWS</c:v>
                </c:pt>
              </c:strCache>
            </c:strRef>
          </c:tx>
          <c:spPr>
            <a:gradFill>
              <a:gsLst>
                <a:gs pos="0">
                  <a:srgbClr val="33CCCC"/>
                </a:gs>
                <a:gs pos="100000">
                  <a:srgbClr val="0066FF"/>
                </a:gs>
              </a:gsLst>
              <a:lin ang="5400000" scaled="1"/>
            </a:gra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33CCCC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Dados!$B$13:$B$18</c:f>
              <c:strCache>
                <c:ptCount val="6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</c:strCache>
            </c:strRef>
          </c:cat>
          <c:val>
            <c:numRef>
              <c:f>Dados!$C$13:$C$18</c:f>
              <c:numCache>
                <c:formatCode>General</c:formatCode>
                <c:ptCount val="6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4200</c:v>
                </c:pt>
                <c:pt idx="4">
                  <c:v>4300</c:v>
                </c:pt>
                <c:pt idx="5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4-423D-A21C-A94C7C23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844245464"/>
        <c:axId val="844253008"/>
      </c:barChart>
      <c:catAx>
        <c:axId val="84424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CCCC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pt-BR"/>
          </a:p>
        </c:txPr>
        <c:crossAx val="844253008"/>
        <c:crosses val="autoZero"/>
        <c:auto val="1"/>
        <c:lblAlgn val="ctr"/>
        <c:lblOffset val="100"/>
        <c:noMultiLvlLbl val="0"/>
      </c:catAx>
      <c:valAx>
        <c:axId val="844253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4424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33CCCC"/>
          </a:solidFill>
          <a:latin typeface="Agency FB" panose="020B0503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Dados!$F$3</c:f>
              <c:strCache>
                <c:ptCount val="1"/>
                <c:pt idx="0">
                  <c:v>TEMPO DE NAVEGAÇÃO</c:v>
                </c:pt>
              </c:strCache>
            </c:strRef>
          </c:tx>
          <c:spPr>
            <a:ln w="19050" cap="rnd">
              <a:gradFill>
                <a:gsLst>
                  <a:gs pos="0">
                    <a:srgbClr val="3399FF"/>
                  </a:gs>
                  <a:gs pos="100000">
                    <a:srgbClr val="33CCFF"/>
                  </a:gs>
                </a:gsLst>
                <a:lin ang="5400000" scaled="1"/>
              </a:gradFill>
              <a:round/>
            </a:ln>
            <a:effectLst/>
          </c:spPr>
          <c:marker>
            <c:symbol val="triangle"/>
            <c:size val="7"/>
            <c:spPr>
              <a:solidFill>
                <a:srgbClr val="00CCFF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33CCCC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Dados!$E$4:$E$9</c:f>
              <c:strCache>
                <c:ptCount val="6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</c:strCache>
            </c:strRef>
          </c:cat>
          <c:val>
            <c:numRef>
              <c:f>Dados!$F$4:$F$9</c:f>
              <c:numCache>
                <c:formatCode>h:mm</c:formatCode>
                <c:ptCount val="6"/>
                <c:pt idx="0">
                  <c:v>8.3333333333333329E-2</c:v>
                </c:pt>
                <c:pt idx="1">
                  <c:v>8.6805555555555566E-2</c:v>
                </c:pt>
                <c:pt idx="2">
                  <c:v>0.10694444444444444</c:v>
                </c:pt>
                <c:pt idx="3">
                  <c:v>8.5416666666666655E-2</c:v>
                </c:pt>
                <c:pt idx="4">
                  <c:v>8.2638888888888887E-2</c:v>
                </c:pt>
                <c:pt idx="5">
                  <c:v>0.11458333333333333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181-85AF-C085B6BD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245464"/>
        <c:axId val="844253008"/>
      </c:lineChart>
      <c:catAx>
        <c:axId val="84424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CCCC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pt-BR"/>
          </a:p>
        </c:txPr>
        <c:crossAx val="844253008"/>
        <c:crosses val="autoZero"/>
        <c:auto val="1"/>
        <c:lblAlgn val="ctr"/>
        <c:lblOffset val="100"/>
        <c:noMultiLvlLbl val="0"/>
      </c:catAx>
      <c:valAx>
        <c:axId val="844253008"/>
        <c:scaling>
          <c:orientation val="minMax"/>
        </c:scaling>
        <c:delete val="1"/>
        <c:axPos val="l"/>
        <c:numFmt formatCode="h:mm" sourceLinked="1"/>
        <c:majorTickMark val="none"/>
        <c:minorTickMark val="none"/>
        <c:tickLblPos val="nextTo"/>
        <c:crossAx val="84424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33CCCC"/>
          </a:solidFill>
          <a:latin typeface="Agency FB" panose="020B0503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Dados!$F$12</c:f>
              <c:strCache>
                <c:ptCount val="1"/>
                <c:pt idx="0">
                  <c:v>TAXA DE REJEIÇÃO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CCFF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33CCCC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Dados!$E$13:$E$18</c:f>
              <c:strCache>
                <c:ptCount val="6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</c:strCache>
            </c:strRef>
          </c:cat>
          <c:val>
            <c:numRef>
              <c:f>Dados!$F$13:$F$18</c:f>
              <c:numCache>
                <c:formatCode>0%</c:formatCode>
                <c:ptCount val="6"/>
                <c:pt idx="0">
                  <c:v>0.34</c:v>
                </c:pt>
                <c:pt idx="1">
                  <c:v>0.35</c:v>
                </c:pt>
                <c:pt idx="2">
                  <c:v>0.3</c:v>
                </c:pt>
                <c:pt idx="3">
                  <c:v>0.39</c:v>
                </c:pt>
                <c:pt idx="4">
                  <c:v>0.32</c:v>
                </c:pt>
                <c:pt idx="5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5-430A-88CB-DB6669540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245464"/>
        <c:axId val="844253008"/>
      </c:lineChart>
      <c:catAx>
        <c:axId val="84424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CCCC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pt-BR"/>
          </a:p>
        </c:txPr>
        <c:crossAx val="844253008"/>
        <c:crosses val="autoZero"/>
        <c:auto val="1"/>
        <c:lblAlgn val="ctr"/>
        <c:lblOffset val="100"/>
        <c:noMultiLvlLbl val="0"/>
      </c:catAx>
      <c:valAx>
        <c:axId val="8442530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4424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33CCCC"/>
          </a:solidFill>
          <a:latin typeface="Agency FB" panose="020B0503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CCFF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45-43AA-88B7-817DB02BBF23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3399FF"/>
                  </a:gs>
                  <a:gs pos="100000">
                    <a:srgbClr val="33CCFF"/>
                  </a:gs>
                </a:gsLst>
                <a:lin ang="5400000" scaled="1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45-43AA-88B7-817DB02BBF23}"/>
              </c:ext>
            </c:extLst>
          </c:dPt>
          <c:dLbls>
            <c:dLbl>
              <c:idx val="0"/>
              <c:layout>
                <c:manualLayout>
                  <c:x val="0.1020833207738695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45-43AA-88B7-817DB02BBF23}"/>
                </c:ext>
              </c:extLst>
            </c:dLbl>
            <c:dLbl>
              <c:idx val="1"/>
              <c:layout>
                <c:manualLayout>
                  <c:x val="-0.11302081942821285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45-43AA-88B7-817DB02BB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CCFF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Dados!$I$3:$I$4</c:f>
              <c:strCache>
                <c:ptCount val="2"/>
                <c:pt idx="0">
                  <c:v>NOVOS VISITANTES</c:v>
                </c:pt>
                <c:pt idx="1">
                  <c:v>RETORNO DE VISITANTES</c:v>
                </c:pt>
              </c:strCache>
            </c:strRef>
          </c:cat>
          <c:val>
            <c:numRef>
              <c:f>Dados!$J$3:$J$4</c:f>
              <c:numCache>
                <c:formatCode>General</c:formatCode>
                <c:ptCount val="2"/>
                <c:pt idx="0">
                  <c:v>5900</c:v>
                </c:pt>
                <c:pt idx="1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45-43AA-88B7-817DB02BB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CCFF"/>
              </a:solidFill>
              <a:latin typeface="Agency FB" panose="020B0503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00C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6-44DA-AE69-B83DEF7439AF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F6-44DA-AE69-B83DEF7439AF}"/>
              </c:ext>
            </c:extLst>
          </c:dPt>
          <c:dPt>
            <c:idx val="2"/>
            <c:bubble3D val="0"/>
            <c:spPr>
              <a:solidFill>
                <a:srgbClr val="0066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F6-44DA-AE69-B83DEF7439AF}"/>
              </c:ext>
            </c:extLst>
          </c:dPt>
          <c:dPt>
            <c:idx val="3"/>
            <c:bubble3D val="0"/>
            <c:spPr>
              <a:solidFill>
                <a:srgbClr val="339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F6-44DA-AE69-B83DEF7439AF}"/>
              </c:ext>
            </c:extLst>
          </c:dPt>
          <c:dPt>
            <c:idx val="4"/>
            <c:bubble3D val="0"/>
            <c:spPr>
              <a:solidFill>
                <a:srgbClr val="66CC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F6-44DA-AE69-B83DEF7439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CCFF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Dados!$I$9:$I$13</c:f>
              <c:strCache>
                <c:ptCount val="5"/>
                <c:pt idx="0">
                  <c:v>ORGÂNICO</c:v>
                </c:pt>
                <c:pt idx="1">
                  <c:v>PAGO</c:v>
                </c:pt>
                <c:pt idx="2">
                  <c:v>REFERÊNCIA</c:v>
                </c:pt>
                <c:pt idx="3">
                  <c:v>SOCIAL</c:v>
                </c:pt>
                <c:pt idx="4">
                  <c:v>OUTRAS</c:v>
                </c:pt>
              </c:strCache>
            </c:strRef>
          </c:cat>
          <c:val>
            <c:numRef>
              <c:f>Dados!$J$9:$J$13</c:f>
              <c:numCache>
                <c:formatCode>General</c:formatCode>
                <c:ptCount val="5"/>
                <c:pt idx="0">
                  <c:v>4500</c:v>
                </c:pt>
                <c:pt idx="1">
                  <c:v>1600</c:v>
                </c:pt>
                <c:pt idx="2">
                  <c:v>3300</c:v>
                </c:pt>
                <c:pt idx="3">
                  <c:v>3950</c:v>
                </c:pt>
                <c:pt idx="4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F6-44DA-AE69-B83DEF74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0CCFF"/>
          </a:solidFill>
          <a:latin typeface="Agency FB" panose="020B050302020202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chart" Target="../charts/chart1.xml"/><Relationship Id="rId18" Type="http://schemas.openxmlformats.org/officeDocument/2006/relationships/chart" Target="../charts/chart6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chart" Target="../charts/chart5.xml"/><Relationship Id="rId2" Type="http://schemas.openxmlformats.org/officeDocument/2006/relationships/image" Target="../media/image2.svg"/><Relationship Id="rId16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3.xml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conomiacomexcel/?ref=bookmarks" TargetMode="External"/><Relationship Id="rId3" Type="http://schemas.openxmlformats.org/officeDocument/2006/relationships/hyperlink" Target="https://br.linkedin.com/company/economiacomexcel" TargetMode="External"/><Relationship Id="rId7" Type="http://schemas.openxmlformats.org/officeDocument/2006/relationships/image" Target="../media/image16.png"/><Relationship Id="rId12" Type="http://schemas.openxmlformats.org/officeDocument/2006/relationships/image" Target="../media/image19.png"/><Relationship Id="rId2" Type="http://schemas.openxmlformats.org/officeDocument/2006/relationships/image" Target="../media/image13.png"/><Relationship Id="rId1" Type="http://schemas.openxmlformats.org/officeDocument/2006/relationships/hyperlink" Target="https://www.youtube.com/channel/UCo9aZwrYaQ6lx5EvfuqC_Ng" TargetMode="External"/><Relationship Id="rId6" Type="http://schemas.openxmlformats.org/officeDocument/2006/relationships/hyperlink" Target="https://economiacomexcel.wixsite.com/excel" TargetMode="External"/><Relationship Id="rId11" Type="http://schemas.openxmlformats.org/officeDocument/2006/relationships/image" Target="../media/image18.png"/><Relationship Id="rId5" Type="http://schemas.openxmlformats.org/officeDocument/2006/relationships/image" Target="../media/image15.png"/><Relationship Id="rId10" Type="http://schemas.openxmlformats.org/officeDocument/2006/relationships/hyperlink" Target="https://www.instagram.com/economiacomexcel/" TargetMode="External"/><Relationship Id="rId4" Type="http://schemas.openxmlformats.org/officeDocument/2006/relationships/image" Target="../media/image14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527174</xdr:colOff>
      <xdr:row>7</xdr:row>
      <xdr:rowOff>49968</xdr:rowOff>
    </xdr:from>
    <xdr:to>
      <xdr:col>10</xdr:col>
      <xdr:colOff>779174</xdr:colOff>
      <xdr:row>8</xdr:row>
      <xdr:rowOff>111468</xdr:rowOff>
    </xdr:to>
    <xdr:pic>
      <xdr:nvPicPr>
        <xdr:cNvPr id="3" name="Graphic 2" descr="Users">
          <a:extLst>
            <a:ext uri="{FF2B5EF4-FFF2-40B4-BE49-F238E27FC236}">
              <a16:creationId xmlns:a16="http://schemas.microsoft.com/office/drawing/2014/main" id="{6E2A9F8A-1B79-4697-8A03-04A377D6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47362" y="11929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531000</xdr:colOff>
      <xdr:row>7</xdr:row>
      <xdr:rowOff>49968</xdr:rowOff>
    </xdr:from>
    <xdr:to>
      <xdr:col>2</xdr:col>
      <xdr:colOff>783000</xdr:colOff>
      <xdr:row>8</xdr:row>
      <xdr:rowOff>111468</xdr:rowOff>
    </xdr:to>
    <xdr:pic>
      <xdr:nvPicPr>
        <xdr:cNvPr id="5" name="Graphic 4" descr="User">
          <a:extLst>
            <a:ext uri="{FF2B5EF4-FFF2-40B4-BE49-F238E27FC236}">
              <a16:creationId xmlns:a16="http://schemas.microsoft.com/office/drawing/2014/main" id="{254EF69A-56E6-40A5-980E-35FA84AD4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745438" y="11929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526219</xdr:colOff>
      <xdr:row>7</xdr:row>
      <xdr:rowOff>49968</xdr:rowOff>
    </xdr:from>
    <xdr:to>
      <xdr:col>12</xdr:col>
      <xdr:colOff>778219</xdr:colOff>
      <xdr:row>8</xdr:row>
      <xdr:rowOff>111468</xdr:rowOff>
    </xdr:to>
    <xdr:pic>
      <xdr:nvPicPr>
        <xdr:cNvPr id="7" name="Graphic 6" descr="Meeting">
          <a:extLst>
            <a:ext uri="{FF2B5EF4-FFF2-40B4-BE49-F238E27FC236}">
              <a16:creationId xmlns:a16="http://schemas.microsoft.com/office/drawing/2014/main" id="{B680FB46-B2BC-40E4-A6EA-DAC64D2C8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622844" y="11929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528131</xdr:colOff>
      <xdr:row>7</xdr:row>
      <xdr:rowOff>49968</xdr:rowOff>
    </xdr:from>
    <xdr:to>
      <xdr:col>8</xdr:col>
      <xdr:colOff>780131</xdr:colOff>
      <xdr:row>8</xdr:row>
      <xdr:rowOff>111468</xdr:rowOff>
    </xdr:to>
    <xdr:pic>
      <xdr:nvPicPr>
        <xdr:cNvPr id="11" name="Graphic 10" descr="Downward trend">
          <a:extLst>
            <a:ext uri="{FF2B5EF4-FFF2-40B4-BE49-F238E27FC236}">
              <a16:creationId xmlns:a16="http://schemas.microsoft.com/office/drawing/2014/main" id="{637D112F-5FE5-42A8-A576-2273DFC2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671881" y="11929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530044</xdr:colOff>
      <xdr:row>7</xdr:row>
      <xdr:rowOff>49968</xdr:rowOff>
    </xdr:from>
    <xdr:to>
      <xdr:col>4</xdr:col>
      <xdr:colOff>782044</xdr:colOff>
      <xdr:row>8</xdr:row>
      <xdr:rowOff>111468</xdr:rowOff>
    </xdr:to>
    <xdr:pic>
      <xdr:nvPicPr>
        <xdr:cNvPr id="13" name="Graphic 12" descr="Newspaper">
          <a:extLst>
            <a:ext uri="{FF2B5EF4-FFF2-40B4-BE49-F238E27FC236}">
              <a16:creationId xmlns:a16="http://schemas.microsoft.com/office/drawing/2014/main" id="{F4B8C787-F934-4D37-A574-973C5718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720919" y="11929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529087</xdr:colOff>
      <xdr:row>7</xdr:row>
      <xdr:rowOff>49968</xdr:rowOff>
    </xdr:from>
    <xdr:to>
      <xdr:col>6</xdr:col>
      <xdr:colOff>781087</xdr:colOff>
      <xdr:row>8</xdr:row>
      <xdr:rowOff>111468</xdr:rowOff>
    </xdr:to>
    <xdr:pic>
      <xdr:nvPicPr>
        <xdr:cNvPr id="15" name="Graphic 14" descr="Clock">
          <a:extLst>
            <a:ext uri="{FF2B5EF4-FFF2-40B4-BE49-F238E27FC236}">
              <a16:creationId xmlns:a16="http://schemas.microsoft.com/office/drawing/2014/main" id="{160F5C98-BCE5-4069-9827-16EAC31C3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696400" y="1192968"/>
          <a:ext cx="252000" cy="252000"/>
        </a:xfrm>
        <a:prstGeom prst="rect">
          <a:avLst/>
        </a:prstGeom>
      </xdr:spPr>
    </xdr:pic>
    <xdr:clientData/>
  </xdr:twoCellAnchor>
  <xdr:twoCellAnchor>
    <xdr:from>
      <xdr:col>0</xdr:col>
      <xdr:colOff>547688</xdr:colOff>
      <xdr:row>11</xdr:row>
      <xdr:rowOff>23812</xdr:rowOff>
    </xdr:from>
    <xdr:to>
      <xdr:col>4</xdr:col>
      <xdr:colOff>416719</xdr:colOff>
      <xdr:row>20</xdr:row>
      <xdr:rowOff>107156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DB4FDD3-965E-4FAA-8148-077AEED1A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547690</xdr:colOff>
      <xdr:row>11</xdr:row>
      <xdr:rowOff>23812</xdr:rowOff>
    </xdr:from>
    <xdr:to>
      <xdr:col>7</xdr:col>
      <xdr:colOff>642940</xdr:colOff>
      <xdr:row>20</xdr:row>
      <xdr:rowOff>107156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BCFF8E2-9FB2-41D9-BC12-948F9333E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547688</xdr:colOff>
      <xdr:row>24</xdr:row>
      <xdr:rowOff>161389</xdr:rowOff>
    </xdr:from>
    <xdr:to>
      <xdr:col>4</xdr:col>
      <xdr:colOff>416719</xdr:colOff>
      <xdr:row>34</xdr:row>
      <xdr:rowOff>54233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882565A-596E-475C-962F-6B5B427FC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547690</xdr:colOff>
      <xdr:row>24</xdr:row>
      <xdr:rowOff>161389</xdr:rowOff>
    </xdr:from>
    <xdr:to>
      <xdr:col>7</xdr:col>
      <xdr:colOff>642940</xdr:colOff>
      <xdr:row>34</xdr:row>
      <xdr:rowOff>54233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48222D9-8B1F-439E-8E02-DE86C2E06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69056</xdr:colOff>
      <xdr:row>9</xdr:row>
      <xdr:rowOff>126206</xdr:rowOff>
    </xdr:from>
    <xdr:to>
      <xdr:col>2</xdr:col>
      <xdr:colOff>433916</xdr:colOff>
      <xdr:row>11</xdr:row>
      <xdr:rowOff>71702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687489A8-FF71-40FD-8B62-417ECF6822A5}"/>
            </a:ext>
          </a:extLst>
        </xdr:cNvPr>
        <xdr:cNvGrpSpPr/>
      </xdr:nvGrpSpPr>
      <xdr:grpSpPr>
        <a:xfrm>
          <a:off x="678656" y="1836473"/>
          <a:ext cx="974460" cy="318029"/>
          <a:chOff x="604838" y="1640680"/>
          <a:chExt cx="800100" cy="228601"/>
        </a:xfrm>
      </xdr:grpSpPr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C0B6831E-A515-4328-B983-723E6EFB1E99}"/>
              </a:ext>
            </a:extLst>
          </xdr:cNvPr>
          <xdr:cNvSpPr/>
        </xdr:nvSpPr>
        <xdr:spPr>
          <a:xfrm>
            <a:off x="678657" y="1643062"/>
            <a:ext cx="726281" cy="226219"/>
          </a:xfrm>
          <a:prstGeom prst="rect">
            <a:avLst/>
          </a:prstGeom>
          <a:solidFill>
            <a:srgbClr val="00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N" sz="1200">
                <a:solidFill>
                  <a:sysClr val="windowText" lastClr="000000"/>
                </a:solidFill>
                <a:latin typeface="Agency FB" panose="020B0503020202020204" pitchFamily="34" charset="0"/>
              </a:rPr>
              <a:t>VISITANTES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3B9CF4AE-23F2-4162-88F9-11A115A131B3}"/>
              </a:ext>
            </a:extLst>
          </xdr:cNvPr>
          <xdr:cNvSpPr/>
        </xdr:nvSpPr>
        <xdr:spPr>
          <a:xfrm>
            <a:off x="604838" y="1640680"/>
            <a:ext cx="72000" cy="2262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  <xdr:twoCellAnchor>
    <xdr:from>
      <xdr:col>4</xdr:col>
      <xdr:colOff>661978</xdr:colOff>
      <xdr:row>9</xdr:row>
      <xdr:rowOff>126206</xdr:rowOff>
    </xdr:from>
    <xdr:to>
      <xdr:col>5</xdr:col>
      <xdr:colOff>645583</xdr:colOff>
      <xdr:row>11</xdr:row>
      <xdr:rowOff>95250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47E70A08-7A02-4FBE-9B2A-1F13CB846945}"/>
            </a:ext>
          </a:extLst>
        </xdr:cNvPr>
        <xdr:cNvGrpSpPr/>
      </xdr:nvGrpSpPr>
      <xdr:grpSpPr>
        <a:xfrm>
          <a:off x="3930111" y="1836473"/>
          <a:ext cx="1008072" cy="341577"/>
          <a:chOff x="604838" y="1640680"/>
          <a:chExt cx="800100" cy="228601"/>
        </a:xfrm>
      </xdr:grpSpPr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58BA6227-ED84-4F46-95F9-ADB1AAC72E33}"/>
              </a:ext>
            </a:extLst>
          </xdr:cNvPr>
          <xdr:cNvSpPr/>
        </xdr:nvSpPr>
        <xdr:spPr>
          <a:xfrm>
            <a:off x="678657" y="1643062"/>
            <a:ext cx="726281" cy="226219"/>
          </a:xfrm>
          <a:prstGeom prst="rect">
            <a:avLst/>
          </a:prstGeom>
          <a:solidFill>
            <a:srgbClr val="00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N" sz="1200">
                <a:solidFill>
                  <a:sysClr val="windowText" lastClr="000000"/>
                </a:solidFill>
                <a:latin typeface="Agency FB" panose="020B0503020202020204" pitchFamily="34" charset="0"/>
              </a:rPr>
              <a:t>PAGE</a:t>
            </a:r>
            <a:r>
              <a:rPr lang="en-IN" sz="1200" baseline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 VIEWS</a:t>
            </a:r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27166DF2-0CA8-4273-976A-746E77B3B21E}"/>
              </a:ext>
            </a:extLst>
          </xdr:cNvPr>
          <xdr:cNvSpPr/>
        </xdr:nvSpPr>
        <xdr:spPr>
          <a:xfrm>
            <a:off x="604838" y="1640680"/>
            <a:ext cx="72000" cy="2262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  <xdr:twoCellAnchor>
    <xdr:from>
      <xdr:col>1</xdr:col>
      <xdr:colOff>69054</xdr:colOff>
      <xdr:row>9</xdr:row>
      <xdr:rowOff>126206</xdr:rowOff>
    </xdr:from>
    <xdr:to>
      <xdr:col>1</xdr:col>
      <xdr:colOff>141649</xdr:colOff>
      <xdr:row>10</xdr:row>
      <xdr:rowOff>161925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E71758C0-449E-4D59-B97D-D9F1B467753E}"/>
            </a:ext>
          </a:extLst>
        </xdr:cNvPr>
        <xdr:cNvSpPr/>
      </xdr:nvSpPr>
      <xdr:spPr>
        <a:xfrm>
          <a:off x="1910554" y="2232289"/>
          <a:ext cx="72595" cy="2262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IN" sz="1100">
            <a:solidFill>
              <a:sysClr val="windowText" lastClr="000000"/>
            </a:solidFill>
            <a:latin typeface="Agency FB" panose="020B0503020202020204" pitchFamily="34" charset="0"/>
          </a:endParaRPr>
        </a:p>
      </xdr:txBody>
    </xdr:sp>
    <xdr:clientData/>
  </xdr:twoCellAnchor>
  <xdr:twoCellAnchor>
    <xdr:from>
      <xdr:col>4</xdr:col>
      <xdr:colOff>661976</xdr:colOff>
      <xdr:row>21</xdr:row>
      <xdr:rowOff>147367</xdr:rowOff>
    </xdr:from>
    <xdr:to>
      <xdr:col>5</xdr:col>
      <xdr:colOff>867833</xdr:colOff>
      <xdr:row>23</xdr:row>
      <xdr:rowOff>126999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826B18AD-8E77-41F2-98D2-829D2BC0BFFA}"/>
            </a:ext>
          </a:extLst>
        </xdr:cNvPr>
        <xdr:cNvGrpSpPr/>
      </xdr:nvGrpSpPr>
      <xdr:grpSpPr>
        <a:xfrm>
          <a:off x="3930109" y="4092834"/>
          <a:ext cx="1230324" cy="352165"/>
          <a:chOff x="604838" y="1640680"/>
          <a:chExt cx="800100" cy="228601"/>
        </a:xfrm>
      </xdr:grpSpPr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1B7C41D3-5010-42F7-A0D4-11B723135F3F}"/>
              </a:ext>
            </a:extLst>
          </xdr:cNvPr>
          <xdr:cNvSpPr/>
        </xdr:nvSpPr>
        <xdr:spPr>
          <a:xfrm>
            <a:off x="678657" y="1643062"/>
            <a:ext cx="726281" cy="226219"/>
          </a:xfrm>
          <a:prstGeom prst="rect">
            <a:avLst/>
          </a:prstGeom>
          <a:solidFill>
            <a:srgbClr val="00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rIns="0" rtlCol="0" anchor="ctr"/>
          <a:lstStyle/>
          <a:p>
            <a:pPr algn="l"/>
            <a:r>
              <a:rPr lang="en-IN" sz="1200">
                <a:solidFill>
                  <a:sysClr val="windowText" lastClr="000000"/>
                </a:solidFill>
                <a:latin typeface="Agency FB" panose="020B0503020202020204" pitchFamily="34" charset="0"/>
              </a:rPr>
              <a:t>TAXA</a:t>
            </a:r>
            <a:r>
              <a:rPr lang="en-IN" sz="1200" baseline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 DE REJEIÇÃO</a:t>
            </a:r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A12323D8-6F43-4392-8BCF-0677E0155202}"/>
              </a:ext>
            </a:extLst>
          </xdr:cNvPr>
          <xdr:cNvSpPr/>
        </xdr:nvSpPr>
        <xdr:spPr>
          <a:xfrm>
            <a:off x="604838" y="1640680"/>
            <a:ext cx="72000" cy="2262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  <xdr:twoCellAnchor>
    <xdr:from>
      <xdr:col>1</xdr:col>
      <xdr:colOff>26723</xdr:colOff>
      <xdr:row>21</xdr:row>
      <xdr:rowOff>147367</xdr:rowOff>
    </xdr:from>
    <xdr:to>
      <xdr:col>3</xdr:col>
      <xdr:colOff>232834</xdr:colOff>
      <xdr:row>23</xdr:row>
      <xdr:rowOff>137582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D314F112-84A1-485B-94E4-62EB67E61F75}"/>
            </a:ext>
          </a:extLst>
        </xdr:cNvPr>
        <xdr:cNvGrpSpPr/>
      </xdr:nvGrpSpPr>
      <xdr:grpSpPr>
        <a:xfrm>
          <a:off x="636323" y="4092834"/>
          <a:ext cx="1840178" cy="362748"/>
          <a:chOff x="604838" y="1640680"/>
          <a:chExt cx="800100" cy="228602"/>
        </a:xfrm>
      </xdr:grpSpPr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2AAC324D-0054-44AA-B4E7-74AC879DE79F}"/>
              </a:ext>
            </a:extLst>
          </xdr:cNvPr>
          <xdr:cNvSpPr/>
        </xdr:nvSpPr>
        <xdr:spPr>
          <a:xfrm>
            <a:off x="678657" y="1643063"/>
            <a:ext cx="726281" cy="226219"/>
          </a:xfrm>
          <a:prstGeom prst="rect">
            <a:avLst/>
          </a:prstGeom>
          <a:solidFill>
            <a:srgbClr val="00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IN" sz="1200">
                <a:solidFill>
                  <a:sysClr val="windowText" lastClr="000000"/>
                </a:solidFill>
                <a:latin typeface="Agency FB" panose="020B0503020202020204" pitchFamily="34" charset="0"/>
              </a:rPr>
              <a:t>TEMPO</a:t>
            </a:r>
            <a:r>
              <a:rPr lang="en-IN" sz="1200" baseline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 MÉDIO DE NAVEGAÇÃO</a:t>
            </a:r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A7B1EA27-9D66-4159-B3F9-9F52140F3918}"/>
              </a:ext>
            </a:extLst>
          </xdr:cNvPr>
          <xdr:cNvSpPr/>
        </xdr:nvSpPr>
        <xdr:spPr>
          <a:xfrm>
            <a:off x="604838" y="1640680"/>
            <a:ext cx="72000" cy="2262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  <xdr:twoCellAnchor>
    <xdr:from>
      <xdr:col>7</xdr:col>
      <xdr:colOff>741401</xdr:colOff>
      <xdr:row>17</xdr:row>
      <xdr:rowOff>177271</xdr:rowOff>
    </xdr:from>
    <xdr:to>
      <xdr:col>11</xdr:col>
      <xdr:colOff>433916</xdr:colOff>
      <xdr:row>33</xdr:row>
      <xdr:rowOff>174248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C49F651C-30C9-404D-A6B5-8E08CEA30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804335</xdr:colOff>
      <xdr:row>13</xdr:row>
      <xdr:rowOff>6047</xdr:rowOff>
    </xdr:from>
    <xdr:to>
      <xdr:col>10</xdr:col>
      <xdr:colOff>232834</xdr:colOff>
      <xdr:row>15</xdr:row>
      <xdr:rowOff>10582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274CC179-CC7E-40E3-9FE3-DAE036DC8E58}"/>
            </a:ext>
          </a:extLst>
        </xdr:cNvPr>
        <xdr:cNvGrpSpPr/>
      </xdr:nvGrpSpPr>
      <xdr:grpSpPr>
        <a:xfrm>
          <a:off x="8170335" y="2461380"/>
          <a:ext cx="1477432" cy="377069"/>
          <a:chOff x="604838" y="1640680"/>
          <a:chExt cx="1540469" cy="228601"/>
        </a:xfrm>
      </xdr:grpSpPr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F5960D86-B740-4F61-ADDF-C7A5C9546761}"/>
              </a:ext>
            </a:extLst>
          </xdr:cNvPr>
          <xdr:cNvSpPr/>
        </xdr:nvSpPr>
        <xdr:spPr>
          <a:xfrm>
            <a:off x="678657" y="1643062"/>
            <a:ext cx="1466650" cy="226219"/>
          </a:xfrm>
          <a:prstGeom prst="rect">
            <a:avLst/>
          </a:prstGeom>
          <a:solidFill>
            <a:srgbClr val="00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N" sz="1200">
                <a:solidFill>
                  <a:sysClr val="windowText" lastClr="000000"/>
                </a:solidFill>
                <a:latin typeface="Agency FB" panose="020B0503020202020204" pitchFamily="34" charset="0"/>
              </a:rPr>
              <a:t>NOVOS</a:t>
            </a:r>
            <a:r>
              <a:rPr lang="en-IN" sz="1200" baseline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 VS RETORNOS</a:t>
            </a:r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19DD4E1E-064A-457C-B5FB-EEF184119F42}"/>
              </a:ext>
            </a:extLst>
          </xdr:cNvPr>
          <xdr:cNvSpPr/>
        </xdr:nvSpPr>
        <xdr:spPr>
          <a:xfrm>
            <a:off x="604838" y="1640680"/>
            <a:ext cx="72000" cy="2262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  <xdr:twoCellAnchor>
    <xdr:from>
      <xdr:col>10</xdr:col>
      <xdr:colOff>832309</xdr:colOff>
      <xdr:row>17</xdr:row>
      <xdr:rowOff>177271</xdr:rowOff>
    </xdr:from>
    <xdr:to>
      <xdr:col>15</xdr:col>
      <xdr:colOff>582082</xdr:colOff>
      <xdr:row>33</xdr:row>
      <xdr:rowOff>137583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3FA656C4-9E57-4AB1-BF07-6F8B512AB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342899</xdr:colOff>
      <xdr:row>13</xdr:row>
      <xdr:rowOff>6047</xdr:rowOff>
    </xdr:from>
    <xdr:to>
      <xdr:col>13</xdr:col>
      <xdr:colOff>719667</xdr:colOff>
      <xdr:row>15</xdr:row>
      <xdr:rowOff>21469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CC0EBA3A-039F-452A-816E-9C8B949BE145}"/>
            </a:ext>
          </a:extLst>
        </xdr:cNvPr>
        <xdr:cNvGrpSpPr/>
      </xdr:nvGrpSpPr>
      <xdr:grpSpPr>
        <a:xfrm>
          <a:off x="11806766" y="2461380"/>
          <a:ext cx="1401234" cy="387956"/>
          <a:chOff x="604838" y="1640680"/>
          <a:chExt cx="1039661" cy="228601"/>
        </a:xfrm>
      </xdr:grpSpPr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92010C2E-E0C8-4326-AF6A-C5055E4BFE5B}"/>
              </a:ext>
            </a:extLst>
          </xdr:cNvPr>
          <xdr:cNvSpPr/>
        </xdr:nvSpPr>
        <xdr:spPr>
          <a:xfrm>
            <a:off x="678657" y="1643062"/>
            <a:ext cx="965842" cy="226219"/>
          </a:xfrm>
          <a:prstGeom prst="rect">
            <a:avLst/>
          </a:prstGeom>
          <a:solidFill>
            <a:srgbClr val="00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IN" sz="1200">
                <a:solidFill>
                  <a:sysClr val="windowText" lastClr="000000"/>
                </a:solidFill>
                <a:latin typeface="Agency FB" panose="020B0503020202020204" pitchFamily="34" charset="0"/>
              </a:rPr>
              <a:t>FONTES DE  TRÁFEGO </a:t>
            </a:r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E5A82B6E-D606-418E-83D4-1BEEECCC45D0}"/>
              </a:ext>
            </a:extLst>
          </xdr:cNvPr>
          <xdr:cNvSpPr/>
        </xdr:nvSpPr>
        <xdr:spPr>
          <a:xfrm>
            <a:off x="604838" y="1640680"/>
            <a:ext cx="72000" cy="2262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n-IN" sz="1200">
              <a:solidFill>
                <a:sysClr val="windowText" lastClr="000000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  <xdr:twoCellAnchor>
    <xdr:from>
      <xdr:col>3</xdr:col>
      <xdr:colOff>964406</xdr:colOff>
      <xdr:row>1</xdr:row>
      <xdr:rowOff>59531</xdr:rowOff>
    </xdr:from>
    <xdr:to>
      <xdr:col>12</xdr:col>
      <xdr:colOff>83344</xdr:colOff>
      <xdr:row>3</xdr:row>
      <xdr:rowOff>130969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F5423D3-E22B-4369-9E9D-215F1F4FA931}"/>
            </a:ext>
          </a:extLst>
        </xdr:cNvPr>
        <xdr:cNvSpPr txBox="1"/>
      </xdr:nvSpPr>
      <xdr:spPr>
        <a:xfrm>
          <a:off x="3167062" y="59531"/>
          <a:ext cx="8012907" cy="45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3200" b="1">
              <a:solidFill>
                <a:srgbClr val="00CCFF"/>
              </a:solidFill>
              <a:latin typeface="Agency FB" panose="020B0503020202020204" pitchFamily="34" charset="0"/>
            </a:rPr>
            <a:t>WEBSITE PERFORMANCE</a:t>
          </a:r>
          <a:r>
            <a:rPr lang="en-IN" sz="3200" b="1" baseline="0">
              <a:solidFill>
                <a:srgbClr val="00CCFF"/>
              </a:solidFill>
              <a:latin typeface="Agency FB" panose="020B0503020202020204" pitchFamily="34" charset="0"/>
            </a:rPr>
            <a:t> DASHBOARD</a:t>
          </a:r>
          <a:endParaRPr lang="en-IN" sz="3200" b="1">
            <a:solidFill>
              <a:srgbClr val="00CCFF"/>
            </a:solidFill>
            <a:latin typeface="Agency FB" panose="020B0503020202020204" pitchFamily="34" charset="0"/>
          </a:endParaRPr>
        </a:p>
      </xdr:txBody>
    </xdr:sp>
    <xdr:clientData/>
  </xdr:twoCellAnchor>
  <xdr:twoCellAnchor>
    <xdr:from>
      <xdr:col>3</xdr:col>
      <xdr:colOff>973930</xdr:colOff>
      <xdr:row>3</xdr:row>
      <xdr:rowOff>152400</xdr:rowOff>
    </xdr:from>
    <xdr:to>
      <xdr:col>12</xdr:col>
      <xdr:colOff>92868</xdr:colOff>
      <xdr:row>6</xdr:row>
      <xdr:rowOff>33338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D13B66C-4885-4D16-AE99-4120C6B5F730}"/>
            </a:ext>
          </a:extLst>
        </xdr:cNvPr>
        <xdr:cNvSpPr txBox="1"/>
      </xdr:nvSpPr>
      <xdr:spPr>
        <a:xfrm>
          <a:off x="3176586" y="533400"/>
          <a:ext cx="8012907" cy="45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2000" b="0">
              <a:solidFill>
                <a:srgbClr val="00CCFF"/>
              </a:solidFill>
              <a:latin typeface="Agency FB" panose="020B0503020202020204" pitchFamily="34" charset="0"/>
            </a:rPr>
            <a:t>CREATIVE VENUS BUSINESS TEMPLATES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56012</xdr:colOff>
      <xdr:row>3</xdr:row>
      <xdr:rowOff>0</xdr:rowOff>
    </xdr:from>
    <xdr:to>
      <xdr:col>1</xdr:col>
      <xdr:colOff>963632</xdr:colOff>
      <xdr:row>6</xdr:row>
      <xdr:rowOff>103625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83CB2-2667-42BB-BE16-C717E718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22" y="1054100"/>
          <a:ext cx="907620" cy="835145"/>
        </a:xfrm>
        <a:prstGeom prst="rect">
          <a:avLst/>
        </a:prstGeom>
      </xdr:spPr>
    </xdr:pic>
    <xdr:clientData/>
  </xdr:twoCellAnchor>
  <xdr:twoCellAnchor editAs="oneCell">
    <xdr:from>
      <xdr:col>3</xdr:col>
      <xdr:colOff>7277</xdr:colOff>
      <xdr:row>3</xdr:row>
      <xdr:rowOff>0</xdr:rowOff>
    </xdr:from>
    <xdr:to>
      <xdr:col>4</xdr:col>
      <xdr:colOff>75748</xdr:colOff>
      <xdr:row>6</xdr:row>
      <xdr:rowOff>140970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6192F3-D748-4322-ABDA-850CE62D2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07" y="1054100"/>
          <a:ext cx="937151" cy="87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5</xdr:row>
      <xdr:rowOff>214173</xdr:rowOff>
    </xdr:from>
    <xdr:to>
      <xdr:col>6</xdr:col>
      <xdr:colOff>648969</xdr:colOff>
      <xdr:row>7</xdr:row>
      <xdr:rowOff>109855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1A3B1E2-11CF-4A7B-9FEC-D13AB4D58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7588" r="7725" b="7906"/>
        <a:stretch/>
      </xdr:blipFill>
      <xdr:spPr>
        <a:xfrm>
          <a:off x="4821555" y="1753413"/>
          <a:ext cx="563244" cy="383362"/>
        </a:xfrm>
        <a:prstGeom prst="rect">
          <a:avLst/>
        </a:prstGeom>
      </xdr:spPr>
    </xdr:pic>
    <xdr:clientData/>
  </xdr:twoCellAnchor>
  <xdr:twoCellAnchor editAs="oneCell">
    <xdr:from>
      <xdr:col>6</xdr:col>
      <xdr:colOff>72614</xdr:colOff>
      <xdr:row>2</xdr:row>
      <xdr:rowOff>161290</xdr:rowOff>
    </xdr:from>
    <xdr:to>
      <xdr:col>6</xdr:col>
      <xdr:colOff>681990</xdr:colOff>
      <xdr:row>5</xdr:row>
      <xdr:rowOff>70484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3FE07B-C966-49F3-9DBB-E0B394A52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3000" b="3333"/>
        <a:stretch/>
      </xdr:blipFill>
      <xdr:spPr>
        <a:xfrm>
          <a:off x="4809714" y="1017270"/>
          <a:ext cx="609376" cy="594994"/>
        </a:xfrm>
        <a:prstGeom prst="rect">
          <a:avLst/>
        </a:prstGeom>
      </xdr:spPr>
    </xdr:pic>
    <xdr:clientData/>
  </xdr:twoCellAnchor>
  <xdr:twoCellAnchor editAs="oneCell">
    <xdr:from>
      <xdr:col>4</xdr:col>
      <xdr:colOff>95942</xdr:colOff>
      <xdr:row>3</xdr:row>
      <xdr:rowOff>0</xdr:rowOff>
    </xdr:from>
    <xdr:to>
      <xdr:col>5</xdr:col>
      <xdr:colOff>115832</xdr:colOff>
      <xdr:row>6</xdr:row>
      <xdr:rowOff>142192</xdr:rowOff>
    </xdr:to>
    <xdr:pic>
      <xdr:nvPicPr>
        <xdr:cNvPr id="6" name="Imagem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6C7B8E1-58DA-4BF1-81BF-BA259A02C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632" y="1054100"/>
          <a:ext cx="888570" cy="873712"/>
        </a:xfrm>
        <a:prstGeom prst="rect">
          <a:avLst/>
        </a:prstGeom>
      </xdr:spPr>
    </xdr:pic>
    <xdr:clientData/>
  </xdr:twoCellAnchor>
  <xdr:twoCellAnchor editAs="oneCell">
    <xdr:from>
      <xdr:col>1</xdr:col>
      <xdr:colOff>994305</xdr:colOff>
      <xdr:row>2</xdr:row>
      <xdr:rowOff>186690</xdr:rowOff>
    </xdr:from>
    <xdr:to>
      <xdr:col>2</xdr:col>
      <xdr:colOff>834685</xdr:colOff>
      <xdr:row>6</xdr:row>
      <xdr:rowOff>139958</xdr:rowOff>
    </xdr:to>
    <xdr:pic>
      <xdr:nvPicPr>
        <xdr:cNvPr id="7" name="Imagem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8AE73E7-AA80-4AFE-B6F2-57885324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55" y="1043940"/>
          <a:ext cx="869080" cy="882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81280</xdr:colOff>
      <xdr:row>0</xdr:row>
      <xdr:rowOff>116840</xdr:rowOff>
    </xdr:from>
    <xdr:to>
      <xdr:col>2</xdr:col>
      <xdr:colOff>844960</xdr:colOff>
      <xdr:row>0</xdr:row>
      <xdr:rowOff>612365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143A861-A850-4F89-85C0-A68AD5508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560" y="116840"/>
          <a:ext cx="1792380" cy="4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conomiacom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9CC7-F23B-4159-A8F1-BEE5D56A6171}">
  <dimension ref="A1:Z45"/>
  <sheetViews>
    <sheetView showGridLines="0" showRowColHeaders="0" tabSelected="1" zoomScale="90" zoomScaleNormal="90" workbookViewId="0"/>
  </sheetViews>
  <sheetFormatPr defaultRowHeight="14.4" x14ac:dyDescent="0.3"/>
  <cols>
    <col min="3" max="14" width="14.88671875" customWidth="1"/>
  </cols>
  <sheetData>
    <row r="1" spans="1:26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7.399999999999999" x14ac:dyDescent="0.3">
      <c r="A7" s="6"/>
      <c r="B7" s="7"/>
      <c r="C7" s="14" t="s">
        <v>3</v>
      </c>
      <c r="D7" s="14"/>
      <c r="E7" s="14" t="s">
        <v>0</v>
      </c>
      <c r="F7" s="14"/>
      <c r="G7" s="14" t="s">
        <v>16</v>
      </c>
      <c r="H7" s="14"/>
      <c r="I7" s="14" t="s">
        <v>7</v>
      </c>
      <c r="J7" s="14"/>
      <c r="K7" s="14" t="s">
        <v>5</v>
      </c>
      <c r="L7" s="14"/>
      <c r="M7" s="14" t="s">
        <v>6</v>
      </c>
      <c r="N7" s="14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">
      <c r="A8" s="6"/>
      <c r="B8" s="6"/>
      <c r="C8" s="16">
        <f>Dados!C10</f>
        <v>13600</v>
      </c>
      <c r="D8" s="16"/>
      <c r="E8" s="16">
        <f>Dados!C19</f>
        <v>25600</v>
      </c>
      <c r="F8" s="16"/>
      <c r="G8" s="17">
        <f>Dados!F10</f>
        <v>9.4025735294117646E-2</v>
      </c>
      <c r="H8" s="16"/>
      <c r="I8" s="15">
        <f>Dados!F19</f>
        <v>0.33</v>
      </c>
      <c r="J8" s="16"/>
      <c r="K8" s="16">
        <f>Dados!J3</f>
        <v>5900</v>
      </c>
      <c r="L8" s="16"/>
      <c r="M8" s="16">
        <f>Dados!J4</f>
        <v>7700</v>
      </c>
      <c r="N8" s="1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">
      <c r="A9" s="6"/>
      <c r="B9" s="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</sheetData>
  <mergeCells count="12">
    <mergeCell ref="C7:D7"/>
    <mergeCell ref="C8:D9"/>
    <mergeCell ref="E7:F7"/>
    <mergeCell ref="E8:F9"/>
    <mergeCell ref="G7:H7"/>
    <mergeCell ref="G8:H9"/>
    <mergeCell ref="I7:J7"/>
    <mergeCell ref="I8:J9"/>
    <mergeCell ref="K7:L7"/>
    <mergeCell ref="K8:L9"/>
    <mergeCell ref="M7:N7"/>
    <mergeCell ref="M8:N9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3:J22"/>
  <sheetViews>
    <sheetView zoomScale="80" zoomScaleNormal="80" workbookViewId="0"/>
  </sheetViews>
  <sheetFormatPr defaultRowHeight="14.4" x14ac:dyDescent="0.3"/>
  <cols>
    <col min="3" max="3" width="19.33203125" customWidth="1"/>
    <col min="5" max="5" width="14.6640625" customWidth="1"/>
    <col min="6" max="6" width="23.109375" bestFit="1" customWidth="1"/>
    <col min="9" max="9" width="19.109375" bestFit="1" customWidth="1"/>
  </cols>
  <sheetData>
    <row r="3" spans="2:10" x14ac:dyDescent="0.3">
      <c r="B3" s="8" t="s">
        <v>8</v>
      </c>
      <c r="C3" s="8" t="s">
        <v>3</v>
      </c>
      <c r="E3" s="8" t="s">
        <v>8</v>
      </c>
      <c r="F3" s="8" t="s">
        <v>4</v>
      </c>
      <c r="G3" s="9"/>
      <c r="H3" s="8"/>
      <c r="I3" s="9" t="s">
        <v>5</v>
      </c>
      <c r="J3">
        <v>5900</v>
      </c>
    </row>
    <row r="4" spans="2:10" x14ac:dyDescent="0.3">
      <c r="B4" s="1" t="s">
        <v>9</v>
      </c>
      <c r="C4" s="1">
        <v>2000</v>
      </c>
      <c r="E4" s="1" t="s">
        <v>9</v>
      </c>
      <c r="F4" s="2">
        <v>8.3333333333333329E-2</v>
      </c>
      <c r="G4" s="4">
        <f>F4*C4</f>
        <v>166.66666666666666</v>
      </c>
      <c r="I4" s="9" t="s">
        <v>6</v>
      </c>
      <c r="J4">
        <v>7700</v>
      </c>
    </row>
    <row r="5" spans="2:10" x14ac:dyDescent="0.3">
      <c r="B5" s="1" t="s">
        <v>10</v>
      </c>
      <c r="C5" s="1">
        <v>2200</v>
      </c>
      <c r="E5" s="1" t="s">
        <v>10</v>
      </c>
      <c r="F5" s="2">
        <v>8.6805555555555566E-2</v>
      </c>
      <c r="G5" s="4">
        <f t="shared" ref="G5:G9" si="0">F5*C5</f>
        <v>190.97222222222226</v>
      </c>
      <c r="I5" s="9" t="s">
        <v>1</v>
      </c>
      <c r="J5">
        <f>SUM(J3:J4)</f>
        <v>13600</v>
      </c>
    </row>
    <row r="6" spans="2:10" x14ac:dyDescent="0.3">
      <c r="B6" s="1" t="s">
        <v>11</v>
      </c>
      <c r="C6" s="1">
        <v>2400</v>
      </c>
      <c r="E6" s="1" t="s">
        <v>11</v>
      </c>
      <c r="F6" s="2">
        <v>0.10694444444444444</v>
      </c>
      <c r="G6" s="4">
        <f t="shared" si="0"/>
        <v>256.66666666666663</v>
      </c>
    </row>
    <row r="7" spans="2:10" x14ac:dyDescent="0.3">
      <c r="B7" s="1" t="s">
        <v>12</v>
      </c>
      <c r="C7" s="1">
        <v>2200</v>
      </c>
      <c r="E7" s="1" t="s">
        <v>12</v>
      </c>
      <c r="F7" s="2">
        <v>8.5416666666666655E-2</v>
      </c>
      <c r="G7" s="4">
        <f t="shared" si="0"/>
        <v>187.91666666666663</v>
      </c>
    </row>
    <row r="8" spans="2:10" x14ac:dyDescent="0.3">
      <c r="B8" s="1" t="s">
        <v>13</v>
      </c>
      <c r="C8" s="1">
        <v>2300</v>
      </c>
      <c r="E8" s="1" t="s">
        <v>13</v>
      </c>
      <c r="F8" s="2">
        <v>8.2638888888888887E-2</v>
      </c>
      <c r="G8" s="4">
        <f t="shared" si="0"/>
        <v>190.06944444444443</v>
      </c>
      <c r="I8" s="9" t="s">
        <v>19</v>
      </c>
    </row>
    <row r="9" spans="2:10" x14ac:dyDescent="0.3">
      <c r="B9" s="1" t="s">
        <v>14</v>
      </c>
      <c r="C9" s="1">
        <v>2500</v>
      </c>
      <c r="E9" s="1" t="s">
        <v>14</v>
      </c>
      <c r="F9" s="2">
        <v>0.11458333333333333</v>
      </c>
      <c r="G9" s="4">
        <f t="shared" si="0"/>
        <v>286.45833333333331</v>
      </c>
      <c r="I9" s="9" t="s">
        <v>20</v>
      </c>
      <c r="J9">
        <v>4500</v>
      </c>
    </row>
    <row r="10" spans="2:10" x14ac:dyDescent="0.3">
      <c r="B10" s="8" t="s">
        <v>1</v>
      </c>
      <c r="C10" s="1">
        <f>SUM(C4:C9)</f>
        <v>13600</v>
      </c>
      <c r="E10" s="8" t="s">
        <v>15</v>
      </c>
      <c r="F10" s="2">
        <f>G10/C10</f>
        <v>9.4025735294117646E-2</v>
      </c>
      <c r="G10" s="4">
        <f>SUM(G4:G9)</f>
        <v>1278.75</v>
      </c>
      <c r="I10" s="9" t="s">
        <v>21</v>
      </c>
      <c r="J10">
        <v>1600</v>
      </c>
    </row>
    <row r="11" spans="2:10" x14ac:dyDescent="0.3">
      <c r="I11" s="9" t="s">
        <v>22</v>
      </c>
      <c r="J11">
        <v>3300</v>
      </c>
    </row>
    <row r="12" spans="2:10" x14ac:dyDescent="0.3">
      <c r="B12" s="8" t="s">
        <v>8</v>
      </c>
      <c r="C12" s="8" t="s">
        <v>0</v>
      </c>
      <c r="E12" s="8" t="s">
        <v>8</v>
      </c>
      <c r="F12" s="11" t="s">
        <v>7</v>
      </c>
      <c r="I12" s="9" t="s">
        <v>2</v>
      </c>
      <c r="J12">
        <v>3950</v>
      </c>
    </row>
    <row r="13" spans="2:10" x14ac:dyDescent="0.3">
      <c r="B13" s="1" t="s">
        <v>9</v>
      </c>
      <c r="C13" s="1">
        <v>4000</v>
      </c>
      <c r="E13" s="1" t="s">
        <v>9</v>
      </c>
      <c r="F13" s="3">
        <v>0.34</v>
      </c>
      <c r="I13" s="9" t="s">
        <v>23</v>
      </c>
      <c r="J13">
        <v>250</v>
      </c>
    </row>
    <row r="14" spans="2:10" x14ac:dyDescent="0.3">
      <c r="B14" s="1" t="s">
        <v>10</v>
      </c>
      <c r="C14" s="1">
        <v>4200</v>
      </c>
      <c r="E14" s="1" t="s">
        <v>10</v>
      </c>
      <c r="F14" s="3">
        <v>0.35</v>
      </c>
      <c r="I14" s="9" t="s">
        <v>1</v>
      </c>
      <c r="J14">
        <f>SUM(J8:J13)</f>
        <v>13600</v>
      </c>
    </row>
    <row r="15" spans="2:10" x14ac:dyDescent="0.3">
      <c r="B15" s="1" t="s">
        <v>11</v>
      </c>
      <c r="C15" s="1">
        <v>4400</v>
      </c>
      <c r="E15" s="1" t="s">
        <v>11</v>
      </c>
      <c r="F15" s="3">
        <v>0.3</v>
      </c>
      <c r="I15" s="9"/>
    </row>
    <row r="16" spans="2:10" x14ac:dyDescent="0.3">
      <c r="B16" s="1" t="s">
        <v>12</v>
      </c>
      <c r="C16" s="1">
        <v>4200</v>
      </c>
      <c r="E16" s="1" t="s">
        <v>12</v>
      </c>
      <c r="F16" s="3">
        <v>0.39</v>
      </c>
    </row>
    <row r="17" spans="2:6" x14ac:dyDescent="0.3">
      <c r="B17" s="1" t="s">
        <v>13</v>
      </c>
      <c r="C17" s="1">
        <v>4300</v>
      </c>
      <c r="E17" s="1" t="s">
        <v>13</v>
      </c>
      <c r="F17" s="3">
        <v>0.32</v>
      </c>
    </row>
    <row r="18" spans="2:6" x14ac:dyDescent="0.3">
      <c r="B18" s="1" t="s">
        <v>14</v>
      </c>
      <c r="C18" s="1">
        <v>4500</v>
      </c>
      <c r="E18" s="1" t="s">
        <v>14</v>
      </c>
      <c r="F18" s="3">
        <v>0.28999999999999998</v>
      </c>
    </row>
    <row r="19" spans="2:6" x14ac:dyDescent="0.3">
      <c r="B19" s="8" t="s">
        <v>1</v>
      </c>
      <c r="C19" s="1">
        <f>SUM(C13:C18)</f>
        <v>25600</v>
      </c>
      <c r="E19" s="8" t="s">
        <v>15</v>
      </c>
      <c r="F19" s="5">
        <v>0.33</v>
      </c>
    </row>
    <row r="22" spans="2:6" ht="28.8" x14ac:dyDescent="0.3">
      <c r="B22" s="8" t="s">
        <v>17</v>
      </c>
      <c r="C22" s="10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9402-A26F-43D2-AD8F-7AA0FDE06C04}">
  <sheetPr>
    <tabColor rgb="FF286A3E"/>
  </sheetPr>
  <dimension ref="B1:L19"/>
  <sheetViews>
    <sheetView showGridLines="0" workbookViewId="0"/>
  </sheetViews>
  <sheetFormatPr defaultColWidth="0" defaultRowHeight="14.4" x14ac:dyDescent="0.3"/>
  <cols>
    <col min="1" max="1" width="4.88671875" customWidth="1"/>
    <col min="2" max="2" width="15" customWidth="1"/>
    <col min="3" max="5" width="12.6640625" customWidth="1"/>
    <col min="6" max="6" width="11.109375" customWidth="1"/>
    <col min="7" max="7" width="11.21875" customWidth="1"/>
    <col min="8" max="11" width="12.6640625" customWidth="1"/>
    <col min="12" max="19" width="10.6640625" customWidth="1"/>
    <col min="20" max="21" width="8.88671875" customWidth="1"/>
  </cols>
  <sheetData>
    <row r="1" spans="2:12" ht="52.2" customHeight="1" x14ac:dyDescent="0.3">
      <c r="D1" s="18" t="s">
        <v>25</v>
      </c>
      <c r="E1" s="19"/>
      <c r="F1" s="19"/>
      <c r="G1" s="19"/>
      <c r="H1" s="19"/>
      <c r="I1" s="19"/>
      <c r="J1" s="19"/>
      <c r="K1" s="19"/>
      <c r="L1" s="19"/>
    </row>
    <row r="2" spans="2:12" ht="16.05" customHeight="1" x14ac:dyDescent="0.3">
      <c r="B2" s="20"/>
    </row>
    <row r="3" spans="2:12" ht="16.05" customHeight="1" x14ac:dyDescent="0.3"/>
    <row r="4" spans="2:12" ht="19.5" customHeight="1" x14ac:dyDescent="0.3">
      <c r="H4" s="12" t="s">
        <v>26</v>
      </c>
    </row>
    <row r="5" spans="2:12" ht="19.5" customHeight="1" x14ac:dyDescent="0.3"/>
    <row r="6" spans="2:12" ht="19.5" customHeight="1" x14ac:dyDescent="0.3"/>
    <row r="7" spans="2:12" ht="19.5" customHeight="1" x14ac:dyDescent="0.3">
      <c r="H7" s="13" t="s">
        <v>24</v>
      </c>
    </row>
    <row r="8" spans="2:12" ht="19.5" customHeight="1" x14ac:dyDescent="0.3"/>
    <row r="9" spans="2:12" ht="12.75" customHeight="1" x14ac:dyDescent="0.3"/>
    <row r="10" spans="2:12" ht="19.5" customHeight="1" x14ac:dyDescent="0.3"/>
    <row r="11" spans="2:12" ht="19.5" customHeight="1" x14ac:dyDescent="0.3"/>
    <row r="12" spans="2:12" ht="19.5" customHeight="1" x14ac:dyDescent="0.3"/>
    <row r="13" spans="2:12" ht="19.5" customHeight="1" x14ac:dyDescent="0.3"/>
    <row r="14" spans="2:12" ht="19.5" customHeight="1" x14ac:dyDescent="0.3"/>
    <row r="15" spans="2:12" ht="19.5" customHeight="1" x14ac:dyDescent="0.3"/>
    <row r="16" spans="2:12" ht="19.5" customHeight="1" x14ac:dyDescent="0.3"/>
    <row r="17" ht="19.5" customHeight="1" x14ac:dyDescent="0.3"/>
    <row r="18" ht="19.5" customHeight="1" x14ac:dyDescent="0.3"/>
    <row r="19" ht="19.5" customHeight="1" x14ac:dyDescent="0.3"/>
  </sheetData>
  <sheetProtection selectLockedCells="1"/>
  <hyperlinks>
    <hyperlink ref="H4" r:id="rId1" xr:uid="{A06ADD20-324C-4C6E-8851-332F827A934B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Dashboard</vt:lpstr>
      <vt:lpstr>Dados</vt:lpstr>
      <vt:lpstr>Sobre</vt:lpstr>
      <vt:lpstr>Dashboard!Area_de_impressao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2025-07-27T04:05:24Z</dcterms:modified>
</cp:coreProperties>
</file>